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TPE\SUIVI POST-CREATION\DOCUMENTS pour l'accompagnement\"/>
    </mc:Choice>
  </mc:AlternateContent>
  <bookViews>
    <workbookView xWindow="0" yWindow="0" windowWidth="20490" windowHeight="7620" activeTab="1"/>
  </bookViews>
  <sheets>
    <sheet name="Notice" sheetId="4" r:id="rId1"/>
    <sheet name="Plan de Tréso " sheetId="1" r:id="rId2"/>
    <sheet name="Graphique" sheetId="2" r:id="rId3"/>
  </sheets>
  <externalReferences>
    <externalReference r:id="rId4"/>
  </externalReferences>
  <definedNames>
    <definedName name="ant_autexp_dat">#REF!</definedName>
    <definedName name="ant_autexp_mnt">#REF!</definedName>
    <definedName name="ant_authexp_dat">#REF!</definedName>
    <definedName name="ant_authexp_mnt">#REF!</definedName>
    <definedName name="ant_cli_dat">#REF!</definedName>
    <definedName name="ant_cli_mnt">#REF!</definedName>
    <definedName name="ant_creexp_dat">#REF!</definedName>
    <definedName name="ant_creexp_mnt">#REF!</definedName>
    <definedName name="ant_crehexp_dat">#REF!</definedName>
    <definedName name="ant_crehexp_mnt">#REF!</definedName>
    <definedName name="ant_fisc_dat">#REF!</definedName>
    <definedName name="ant_fisc_mnt">#REF!</definedName>
    <definedName name="ant_four_dat">#REF!</definedName>
    <definedName name="ant_four_mnt">#REF!</definedName>
    <definedName name="ant_sal_dat">#REF!</definedName>
    <definedName name="ant_sal_mnt">#REF!</definedName>
    <definedName name="ant_soc_dat">#REF!</definedName>
    <definedName name="ant_soc_mnt">#REF!</definedName>
    <definedName name="ant_sub_dat">#REF!</definedName>
    <definedName name="ant_sub_mnt">#REF!</definedName>
    <definedName name="cellPhase">[1]PRESENTATION!$P$81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9" i="1" l="1"/>
  <c r="F69" i="1" s="1"/>
  <c r="G69" i="1" s="1"/>
  <c r="H69" i="1" s="1"/>
  <c r="I69" i="1" s="1"/>
  <c r="J69" i="1" s="1"/>
  <c r="K69" i="1" s="1"/>
  <c r="L69" i="1" s="1"/>
  <c r="M69" i="1" s="1"/>
  <c r="N69" i="1" s="1"/>
  <c r="O69" i="1" s="1"/>
  <c r="P69" i="1" s="1"/>
  <c r="E72" i="1"/>
  <c r="F74" i="1" s="1"/>
  <c r="E73" i="1"/>
  <c r="F72" i="1" s="1"/>
  <c r="E74" i="1"/>
  <c r="F73" i="1" l="1"/>
  <c r="F23" i="1"/>
  <c r="G23" i="1" s="1"/>
  <c r="H23" i="1" s="1"/>
  <c r="I23" i="1" s="1"/>
  <c r="J23" i="1" s="1"/>
  <c r="K23" i="1" s="1"/>
  <c r="L23" i="1" s="1"/>
  <c r="M23" i="1" s="1"/>
  <c r="N23" i="1" s="1"/>
  <c r="O23" i="1" s="1"/>
  <c r="P23" i="1" s="1"/>
  <c r="R26" i="1"/>
  <c r="G72" i="1" l="1"/>
  <c r="G73" i="1"/>
  <c r="G74" i="1"/>
  <c r="F6" i="1"/>
  <c r="G6" i="1" s="1"/>
  <c r="H6" i="1" s="1"/>
  <c r="I6" i="1" s="1"/>
  <c r="J6" i="1" s="1"/>
  <c r="K6" i="1" s="1"/>
  <c r="L6" i="1" s="1"/>
  <c r="M6" i="1" s="1"/>
  <c r="N6" i="1" s="1"/>
  <c r="O6" i="1" s="1"/>
  <c r="P6" i="1" s="1"/>
  <c r="H72" i="1" l="1"/>
  <c r="H73" i="1"/>
  <c r="H74" i="1"/>
  <c r="R53" i="1"/>
  <c r="I73" i="1" l="1"/>
  <c r="I72" i="1"/>
  <c r="J74" i="1" s="1"/>
  <c r="I74" i="1"/>
  <c r="R51" i="1"/>
  <c r="R52" i="1"/>
  <c r="R54" i="1"/>
  <c r="R55" i="1"/>
  <c r="R27" i="1"/>
  <c r="R28" i="1"/>
  <c r="R29" i="1"/>
  <c r="R31" i="1"/>
  <c r="R32" i="1"/>
  <c r="R33" i="1"/>
  <c r="R34" i="1"/>
  <c r="R35" i="1"/>
  <c r="R36" i="1"/>
  <c r="R37" i="1"/>
  <c r="R38" i="1"/>
  <c r="R39" i="1"/>
  <c r="R40" i="1"/>
  <c r="R41" i="1"/>
  <c r="R42" i="1"/>
  <c r="R43" i="1"/>
  <c r="R44" i="1"/>
  <c r="R45" i="1"/>
  <c r="R46" i="1"/>
  <c r="R47" i="1"/>
  <c r="R25" i="1"/>
  <c r="R16" i="1"/>
  <c r="R17" i="1"/>
  <c r="R18" i="1"/>
  <c r="R19" i="1"/>
  <c r="R20" i="1"/>
  <c r="R10" i="1"/>
  <c r="R11" i="1"/>
  <c r="R12" i="1"/>
  <c r="R13" i="1"/>
  <c r="R14" i="1"/>
  <c r="R8" i="1"/>
  <c r="J72" i="1" l="1"/>
  <c r="J73" i="1"/>
  <c r="B27" i="2"/>
  <c r="K72" i="1" l="1"/>
  <c r="K73" i="1"/>
  <c r="K74" i="1"/>
  <c r="E48" i="1"/>
  <c r="L72" i="1" l="1"/>
  <c r="L73" i="1"/>
  <c r="L74" i="1"/>
  <c r="E24" i="1"/>
  <c r="F48" i="1"/>
  <c r="F24" i="1" s="1"/>
  <c r="M72" i="1" l="1"/>
  <c r="M73" i="1"/>
  <c r="M74" i="1"/>
  <c r="G48" i="1"/>
  <c r="G24" i="1" s="1"/>
  <c r="N72" i="1" l="1"/>
  <c r="N73" i="1"/>
  <c r="N74" i="1"/>
  <c r="H48" i="1"/>
  <c r="H24" i="1" s="1"/>
  <c r="O72" i="1" l="1"/>
  <c r="O73" i="1"/>
  <c r="O74" i="1"/>
  <c r="I48" i="1"/>
  <c r="I24" i="1" s="1"/>
  <c r="P72" i="1" l="1"/>
  <c r="P73" i="1"/>
  <c r="P74" i="1"/>
  <c r="K48" i="1"/>
  <c r="K24" i="1" l="1"/>
  <c r="L48" i="1"/>
  <c r="L24" i="1" s="1"/>
  <c r="M48" i="1" l="1"/>
  <c r="M24" i="1" s="1"/>
  <c r="N48" i="1" l="1"/>
  <c r="N24" i="1" s="1"/>
  <c r="E49" i="1"/>
  <c r="F64" i="1"/>
  <c r="C27" i="2" s="1"/>
  <c r="F49" i="1"/>
  <c r="G49" i="1"/>
  <c r="H49" i="1"/>
  <c r="I49" i="1"/>
  <c r="J49" i="1"/>
  <c r="K49" i="1"/>
  <c r="L49" i="1"/>
  <c r="M49" i="1"/>
  <c r="N49" i="1"/>
  <c r="O49" i="1"/>
  <c r="P49" i="1"/>
  <c r="F15" i="1"/>
  <c r="G15" i="1"/>
  <c r="H15" i="1"/>
  <c r="I15" i="1"/>
  <c r="J15" i="1"/>
  <c r="K15" i="1"/>
  <c r="L15" i="1"/>
  <c r="M15" i="1"/>
  <c r="N15" i="1"/>
  <c r="O15" i="1"/>
  <c r="P15" i="1"/>
  <c r="E15" i="1"/>
  <c r="F7" i="1"/>
  <c r="G7" i="1"/>
  <c r="H7" i="1"/>
  <c r="I7" i="1"/>
  <c r="J7" i="1"/>
  <c r="K7" i="1"/>
  <c r="L7" i="1"/>
  <c r="M7" i="1"/>
  <c r="N7" i="1"/>
  <c r="N21" i="1" s="1"/>
  <c r="O7" i="1"/>
  <c r="P7" i="1"/>
  <c r="E7" i="1"/>
  <c r="E61" i="1"/>
  <c r="F61" i="1" s="1"/>
  <c r="G61" i="1" s="1"/>
  <c r="H61" i="1" s="1"/>
  <c r="I61" i="1" s="1"/>
  <c r="J61" i="1" s="1"/>
  <c r="K61" i="1" s="1"/>
  <c r="L61" i="1" s="1"/>
  <c r="M61" i="1" s="1"/>
  <c r="N61" i="1" s="1"/>
  <c r="O61" i="1" s="1"/>
  <c r="P61" i="1" s="1"/>
  <c r="R7" i="1" l="1"/>
  <c r="R15" i="1"/>
  <c r="R50" i="1"/>
  <c r="R49" i="1"/>
  <c r="G64" i="1"/>
  <c r="D27" i="2" s="1"/>
  <c r="J21" i="1"/>
  <c r="F21" i="1"/>
  <c r="P21" i="1"/>
  <c r="L21" i="1"/>
  <c r="H21" i="1"/>
  <c r="K56" i="1"/>
  <c r="N56" i="1"/>
  <c r="E21" i="1"/>
  <c r="O48" i="1"/>
  <c r="M56" i="1"/>
  <c r="I56" i="1"/>
  <c r="G56" i="1"/>
  <c r="L56" i="1"/>
  <c r="H56" i="1"/>
  <c r="E56" i="1"/>
  <c r="M21" i="1"/>
  <c r="I21" i="1"/>
  <c r="F56" i="1"/>
  <c r="O21" i="1"/>
  <c r="K21" i="1"/>
  <c r="G21" i="1"/>
  <c r="E62" i="1" l="1"/>
  <c r="E65" i="1" s="1"/>
  <c r="R21" i="1"/>
  <c r="O24" i="1"/>
  <c r="O56" i="1" s="1"/>
  <c r="H64" i="1"/>
  <c r="E27" i="2" s="1"/>
  <c r="P48" i="1"/>
  <c r="P24" i="1" l="1"/>
  <c r="F4" i="1"/>
  <c r="B26" i="2"/>
  <c r="I64" i="1"/>
  <c r="F27" i="2" s="1"/>
  <c r="F3" i="1"/>
  <c r="F62" i="1" l="1"/>
  <c r="C26" i="2" s="1"/>
  <c r="P56" i="1"/>
  <c r="J64" i="1"/>
  <c r="G27" i="2" s="1"/>
  <c r="G4" i="1" l="1"/>
  <c r="G62" i="1" s="1"/>
  <c r="F65" i="1"/>
  <c r="K64" i="1"/>
  <c r="H27" i="2" s="1"/>
  <c r="E58" i="1"/>
  <c r="D26" i="2" l="1"/>
  <c r="G65" i="1"/>
  <c r="L64" i="1"/>
  <c r="I27" i="2" s="1"/>
  <c r="M64" i="1" l="1"/>
  <c r="J27" i="2" s="1"/>
  <c r="G58" i="1"/>
  <c r="K58" i="1"/>
  <c r="O58" i="1"/>
  <c r="F58" i="1"/>
  <c r="N58" i="1"/>
  <c r="I58" i="1"/>
  <c r="H58" i="1"/>
  <c r="L58" i="1"/>
  <c r="P58" i="1"/>
  <c r="M58" i="1"/>
  <c r="N64" i="1" l="1"/>
  <c r="K27" i="2" s="1"/>
  <c r="O64" i="1" l="1"/>
  <c r="L27" i="2" s="1"/>
  <c r="H4" i="1"/>
  <c r="H62" i="1" l="1"/>
  <c r="E26" i="2" s="1"/>
  <c r="P64" i="1"/>
  <c r="M27" i="2" s="1"/>
  <c r="H65" i="1" l="1"/>
  <c r="I4" i="1"/>
  <c r="I62" i="1" l="1"/>
  <c r="F26" i="2" s="1"/>
  <c r="I65" i="1" l="1"/>
  <c r="J4" i="1"/>
  <c r="J48" i="1" l="1"/>
  <c r="J24" i="1" l="1"/>
  <c r="R48" i="1"/>
  <c r="R24" i="1" l="1"/>
  <c r="J56" i="1"/>
  <c r="R56" i="1" l="1"/>
  <c r="J58" i="1"/>
  <c r="R58" i="1" s="1"/>
  <c r="J62" i="1"/>
  <c r="J65" i="1" l="1"/>
  <c r="K4" i="1"/>
  <c r="K62" i="1" s="1"/>
  <c r="G26" i="2"/>
  <c r="K65" i="1" l="1"/>
  <c r="L4" i="1"/>
  <c r="L62" i="1" s="1"/>
  <c r="H26" i="2"/>
  <c r="L65" i="1" l="1"/>
  <c r="M4" i="1"/>
  <c r="M62" i="1" s="1"/>
  <c r="I26" i="2"/>
  <c r="J26" i="2" l="1"/>
  <c r="M65" i="1"/>
  <c r="N4" i="1"/>
  <c r="N62" i="1" s="1"/>
  <c r="O4" i="1" l="1"/>
  <c r="O62" i="1" s="1"/>
  <c r="K26" i="2"/>
  <c r="N65" i="1"/>
  <c r="L26" i="2" l="1"/>
  <c r="O65" i="1"/>
  <c r="P4" i="1"/>
  <c r="P62" i="1" s="1"/>
  <c r="P65" i="1" l="1"/>
  <c r="M26" i="2"/>
</calcChain>
</file>

<file path=xl/comments1.xml><?xml version="1.0" encoding="utf-8"?>
<comments xmlns="http://schemas.openxmlformats.org/spreadsheetml/2006/main">
  <authors>
    <author>Hewlett-Packard Company</author>
  </authors>
  <commentList>
    <comment ref="E4" authorId="0" shapeId="0">
      <text>
        <r>
          <rPr>
            <b/>
            <sz val="8"/>
            <color indexed="81"/>
            <rFont val="Tahoma"/>
            <family val="2"/>
          </rPr>
          <t>Compléter uniquement cette case</t>
        </r>
      </text>
    </comment>
    <comment ref="E6" authorId="0" shapeId="0">
      <text>
        <r>
          <rPr>
            <b/>
            <sz val="8"/>
            <color indexed="81"/>
            <rFont val="Tahoma"/>
            <family val="2"/>
          </rPr>
          <t>Ajouter la date sur la case suivante uniquement au format ../../..</t>
        </r>
        <r>
          <rPr>
            <sz val="9"/>
            <color indexed="81"/>
            <rFont val="Tahoma"/>
            <family val="2"/>
          </rPr>
          <t xml:space="preserve">
</t>
        </r>
      </text>
    </comment>
    <comment ref="F6" authorId="0" shapeId="0">
      <text>
        <r>
          <rPr>
            <b/>
            <sz val="8"/>
            <color indexed="81"/>
            <rFont val="Tahoma"/>
            <family val="2"/>
          </rPr>
          <t>Ajouter la</t>
        </r>
        <r>
          <rPr>
            <b/>
            <sz val="9"/>
            <color indexed="81"/>
            <rFont val="Tahoma"/>
            <family val="2"/>
          </rPr>
          <t xml:space="preserve"> date sur la case suivante uniquement au format ../../..</t>
        </r>
        <r>
          <rPr>
            <sz val="9"/>
            <color indexed="81"/>
            <rFont val="Tahoma"/>
            <family val="2"/>
          </rPr>
          <t xml:space="preserve">
</t>
        </r>
      </text>
    </comment>
    <comment ref="G6" authorId="0" shapeId="0">
      <text>
        <r>
          <rPr>
            <b/>
            <sz val="8"/>
            <color indexed="81"/>
            <rFont val="Tahoma"/>
            <family val="2"/>
          </rPr>
          <t>Ajouter la date sur la case suivante uniquement au format ../../..</t>
        </r>
      </text>
    </comment>
    <comment ref="H6" authorId="0" shapeId="0">
      <text>
        <r>
          <rPr>
            <b/>
            <sz val="9"/>
            <color indexed="81"/>
            <rFont val="Tahoma"/>
            <family val="2"/>
          </rPr>
          <t>Ajouter la date sur la case suivante uniquement au format ../../..</t>
        </r>
      </text>
    </comment>
    <comment ref="I6" authorId="0" shapeId="0">
      <text>
        <r>
          <rPr>
            <b/>
            <sz val="8"/>
            <color indexed="81"/>
            <rFont val="Tahoma"/>
            <family val="2"/>
          </rPr>
          <t>Ajouter la date sur la case suivante uniquement au format ../../..</t>
        </r>
      </text>
    </comment>
    <comment ref="J6" authorId="0" shapeId="0">
      <text>
        <r>
          <rPr>
            <b/>
            <sz val="8"/>
            <color indexed="81"/>
            <rFont val="Tahoma"/>
            <family val="2"/>
          </rPr>
          <t>Ajouter la date sur la case suivante uniquement au format ../../..</t>
        </r>
      </text>
    </comment>
    <comment ref="E23" authorId="0" shapeId="0">
      <text>
        <r>
          <rPr>
            <b/>
            <sz val="8"/>
            <color indexed="81"/>
            <rFont val="Tahoma"/>
            <family val="2"/>
          </rPr>
          <t>Ajouter la date sur la case suivante uniquement au format ../../..</t>
        </r>
        <r>
          <rPr>
            <sz val="9"/>
            <color indexed="81"/>
            <rFont val="Tahoma"/>
            <family val="2"/>
          </rPr>
          <t xml:space="preserve">
</t>
        </r>
      </text>
    </comment>
    <comment ref="F23" authorId="0" shapeId="0">
      <text>
        <r>
          <rPr>
            <b/>
            <sz val="8"/>
            <color indexed="81"/>
            <rFont val="Tahoma"/>
            <family val="2"/>
          </rPr>
          <t>Ajouter la</t>
        </r>
        <r>
          <rPr>
            <b/>
            <sz val="9"/>
            <color indexed="81"/>
            <rFont val="Tahoma"/>
            <family val="2"/>
          </rPr>
          <t xml:space="preserve"> date sur la case suivante uniquement au format ../../..</t>
        </r>
        <r>
          <rPr>
            <sz val="9"/>
            <color indexed="81"/>
            <rFont val="Tahoma"/>
            <family val="2"/>
          </rPr>
          <t xml:space="preserve">
</t>
        </r>
      </text>
    </comment>
    <comment ref="G23" authorId="0" shapeId="0">
      <text>
        <r>
          <rPr>
            <b/>
            <sz val="8"/>
            <color indexed="81"/>
            <rFont val="Tahoma"/>
            <family val="2"/>
          </rPr>
          <t>Ajouter la date sur la case suivante uniquement au format ../../..</t>
        </r>
      </text>
    </comment>
    <comment ref="H23" authorId="0" shapeId="0">
      <text>
        <r>
          <rPr>
            <b/>
            <sz val="9"/>
            <color indexed="81"/>
            <rFont val="Tahoma"/>
            <family val="2"/>
          </rPr>
          <t>Ajouter la date sur la case suivante uniquement au format ../../..</t>
        </r>
      </text>
    </comment>
    <comment ref="I23" authorId="0" shapeId="0">
      <text>
        <r>
          <rPr>
            <b/>
            <sz val="8"/>
            <color indexed="81"/>
            <rFont val="Tahoma"/>
            <family val="2"/>
          </rPr>
          <t>Ajouter la date sur la case suivante uniquement au format ../../..</t>
        </r>
      </text>
    </comment>
    <comment ref="J23" authorId="0" shapeId="0">
      <text>
        <r>
          <rPr>
            <b/>
            <sz val="8"/>
            <color indexed="81"/>
            <rFont val="Tahoma"/>
            <family val="2"/>
          </rPr>
          <t>Ajouter la date sur la case suivante uniquement au format ../../..</t>
        </r>
      </text>
    </comment>
    <comment ref="A48" authorId="0" shapeId="0">
      <text>
        <r>
          <rPr>
            <b/>
            <sz val="8"/>
            <color indexed="81"/>
            <rFont val="Tahoma"/>
            <family val="2"/>
          </rPr>
          <t>Cette ligne se calcule automatique</t>
        </r>
        <r>
          <rPr>
            <sz val="9"/>
            <color indexed="81"/>
            <rFont val="Tahoma"/>
            <family val="2"/>
          </rPr>
          <t xml:space="preserve">
</t>
        </r>
      </text>
    </comment>
    <comment ref="A56" authorId="0" shapeId="0">
      <text>
        <r>
          <rPr>
            <b/>
            <sz val="8"/>
            <color indexed="81"/>
            <rFont val="Tahoma"/>
            <family val="2"/>
          </rPr>
          <t>Cette ligne se calcule automatiquement</t>
        </r>
        <r>
          <rPr>
            <sz val="9"/>
            <color indexed="81"/>
            <rFont val="Tahoma"/>
            <family val="2"/>
          </rPr>
          <t xml:space="preserve">
</t>
        </r>
      </text>
    </comment>
    <comment ref="E64" authorId="0" shapeId="0">
      <text>
        <r>
          <rPr>
            <b/>
            <sz val="8"/>
            <color indexed="81"/>
            <rFont val="Tahoma"/>
            <family val="2"/>
          </rPr>
          <t>Compléter uniquement la case suivante</t>
        </r>
        <r>
          <rPr>
            <sz val="8"/>
            <color indexed="81"/>
            <rFont val="Tahoma"/>
            <family val="2"/>
          </rPr>
          <t xml:space="preserve">
</t>
        </r>
      </text>
    </comment>
    <comment ref="C72" authorId="0" shapeId="0">
      <text>
        <r>
          <rPr>
            <b/>
            <sz val="9"/>
            <color indexed="81"/>
            <rFont val="Tahoma"/>
            <family val="2"/>
          </rPr>
          <t>A renseigner</t>
        </r>
        <r>
          <rPr>
            <sz val="9"/>
            <color indexed="81"/>
            <rFont val="Tahoma"/>
            <family val="2"/>
          </rPr>
          <t xml:space="preserve">
</t>
        </r>
      </text>
    </comment>
    <comment ref="D72" authorId="0" shapeId="0">
      <text>
        <r>
          <rPr>
            <b/>
            <sz val="9"/>
            <color indexed="81"/>
            <rFont val="Tahoma"/>
            <family val="2"/>
          </rPr>
          <t>Cette ligne se calcule automatiquement</t>
        </r>
      </text>
    </comment>
    <comment ref="C73" authorId="0" shapeId="0">
      <text>
        <r>
          <rPr>
            <b/>
            <sz val="9"/>
            <color indexed="81"/>
            <rFont val="Tahoma"/>
            <family val="2"/>
          </rPr>
          <t>A renseigner</t>
        </r>
      </text>
    </comment>
  </commentList>
</comments>
</file>

<file path=xl/sharedStrings.xml><?xml version="1.0" encoding="utf-8"?>
<sst xmlns="http://schemas.openxmlformats.org/spreadsheetml/2006/main" count="91" uniqueCount="87">
  <si>
    <t>TVA collectée / ventes</t>
  </si>
  <si>
    <t>TVA déductible / achats</t>
  </si>
  <si>
    <t>TVA A DECAISSER</t>
  </si>
  <si>
    <t>CREDIT DE TVA</t>
  </si>
  <si>
    <t>TVA A PAYER</t>
  </si>
  <si>
    <t>PLAN DE TRESORERIE</t>
  </si>
  <si>
    <t>Loyers</t>
  </si>
  <si>
    <t>Entretien maintenance et réparations</t>
  </si>
  <si>
    <t xml:space="preserve">Honoraires </t>
  </si>
  <si>
    <t>Services bancaires et assimilés</t>
  </si>
  <si>
    <t xml:space="preserve">Primes d'assurance </t>
  </si>
  <si>
    <t>Cotisations sociales dirigeant</t>
  </si>
  <si>
    <t>EDF, eau, gaz</t>
  </si>
  <si>
    <t>Encaissements Hors Exploitation</t>
  </si>
  <si>
    <t xml:space="preserve">   Chômage partiel, …</t>
  </si>
  <si>
    <t xml:space="preserve">   Prêt Garantie Etat (PGE) </t>
  </si>
  <si>
    <t xml:space="preserve">   Prêt BPI </t>
  </si>
  <si>
    <r>
      <t xml:space="preserve">   Financements participatifs </t>
    </r>
    <r>
      <rPr>
        <i/>
        <sz val="8"/>
        <color theme="1"/>
        <rFont val="Calibri"/>
        <family val="2"/>
        <scheme val="minor"/>
      </rPr>
      <t>(J'adopte un projet,…)</t>
    </r>
  </si>
  <si>
    <t>Décaissements Hors Exploitation</t>
  </si>
  <si>
    <t>Rémunération du Dirigeant</t>
  </si>
  <si>
    <t>Décaissements d'Exploitation (dépenses) TTC</t>
  </si>
  <si>
    <t>Encaissements d'Exploitation (Recettes) TTC</t>
  </si>
  <si>
    <t xml:space="preserve">TOTAL ENCAISSEMENTS </t>
  </si>
  <si>
    <t>TOTAL DECAISSEMENTS</t>
  </si>
  <si>
    <t>Compléter TVA à décaisser m-1</t>
  </si>
  <si>
    <t>Compléter Crédit TVA m-1</t>
  </si>
  <si>
    <t>Trésorerie (solde du Compte) en fin de mois</t>
  </si>
  <si>
    <t>Crédit Bail ou location mobilière</t>
  </si>
  <si>
    <t>Impôts et Taxes</t>
  </si>
  <si>
    <t>Autres…</t>
  </si>
  <si>
    <t xml:space="preserve">Mois </t>
  </si>
  <si>
    <t>Découvert autorisé</t>
  </si>
  <si>
    <t>TOTAL</t>
  </si>
  <si>
    <t>Salarié</t>
  </si>
  <si>
    <t xml:space="preserve">Guide d'utilisation d'un plan de trésorerie </t>
  </si>
  <si>
    <t>Utilité et fonctionnement</t>
  </si>
  <si>
    <t>Principes</t>
  </si>
  <si>
    <t>Mise à jour régulière</t>
  </si>
  <si>
    <t>Le plan de trésorerie est un outil de gestion « vivant ». Il doit être réactualisé en permanence (à chaque nouvelle information susceptible de le modifier).</t>
  </si>
  <si>
    <t>Utilité pour les partenaires bancaires</t>
  </si>
  <si>
    <t>Documents de référence à utiliser</t>
  </si>
  <si>
    <t>Pertinence</t>
  </si>
  <si>
    <t>Mode d'emploi</t>
  </si>
  <si>
    <t>Encaissements</t>
  </si>
  <si>
    <t>Décaissements</t>
  </si>
  <si>
    <r>
      <rPr>
        <b/>
        <u/>
        <sz val="10"/>
        <color indexed="12"/>
        <rFont val="Calibri"/>
        <family val="2"/>
      </rPr>
      <t>Pour les achats</t>
    </r>
    <r>
      <rPr>
        <sz val="10"/>
        <rFont val="Calibri"/>
        <family val="2"/>
      </rPr>
      <t>, il faut se fier au calendrier des années passées aussi bien pour les achats au comptant que pour les achats à crédit. Le montant sera majoré en fonction de l'activité prévue et de la hausse des prix.</t>
    </r>
  </si>
  <si>
    <r>
      <t xml:space="preserve">La plupart des </t>
    </r>
    <r>
      <rPr>
        <b/>
        <u/>
        <sz val="10"/>
        <color indexed="12"/>
        <rFont val="Calibri"/>
        <family val="2"/>
      </rPr>
      <t>impôts et taxes</t>
    </r>
    <r>
      <rPr>
        <sz val="10"/>
        <rFont val="Calibri"/>
        <family val="2"/>
      </rPr>
      <t xml:space="preserve"> sont normalement dus à date fixe.</t>
    </r>
  </si>
  <si>
    <r>
      <t xml:space="preserve">La date de paiement des </t>
    </r>
    <r>
      <rPr>
        <b/>
        <u/>
        <sz val="10"/>
        <color indexed="12"/>
        <rFont val="Calibri"/>
        <family val="2"/>
      </rPr>
      <t>frais du personnel</t>
    </r>
    <r>
      <rPr>
        <sz val="10"/>
        <rFont val="Calibri"/>
        <family val="2"/>
      </rPr>
      <t xml:space="preserve"> est facilement déterminable. A noter, il peut y avoir quelques difficultés si le salaire comporte une part aléatoire d'heures supplémentaires par exemple. Les </t>
    </r>
    <r>
      <rPr>
        <b/>
        <u/>
        <sz val="10"/>
        <color indexed="12"/>
        <rFont val="Calibri"/>
        <family val="2"/>
      </rPr>
      <t xml:space="preserve">charges sociales </t>
    </r>
    <r>
      <rPr>
        <sz val="10"/>
        <rFont val="Calibri"/>
        <family val="2"/>
      </rPr>
      <t>sont à calculer d'après le salaire versé et sont payées plus tard, à date connue.</t>
    </r>
  </si>
  <si>
    <t>Particularité de la TVA</t>
  </si>
  <si>
    <t>La tenue d’un plan de trésorerie est un gage d’une gestion suivie et anticipée pour les partenaires de l'entreprise. Il est demandé dans la constitution de tout dossier de demande de concours bancaires.</t>
  </si>
  <si>
    <r>
      <rPr>
        <b/>
        <u/>
        <sz val="10"/>
        <color indexed="12"/>
        <rFont val="Calibri"/>
        <family val="2"/>
      </rPr>
      <t>Les subventions d'investissement</t>
    </r>
    <r>
      <rPr>
        <sz val="10"/>
        <rFont val="Calibri"/>
        <family val="2"/>
      </rPr>
      <t xml:space="preserve"> sont parfois une ressource pour les entreprises. Il est important de réajuster le prévisionnel de trésorerie plusieurs fois dans l'année en fonction des évolutions des dates de versement des subventions.</t>
    </r>
  </si>
  <si>
    <r>
      <rPr>
        <b/>
        <u/>
        <sz val="10"/>
        <color indexed="12"/>
        <rFont val="Calibri"/>
        <family val="2"/>
      </rPr>
      <t>Pour les autres charges externes</t>
    </r>
    <r>
      <rPr>
        <sz val="10"/>
        <rFont val="Calibri"/>
        <family val="2"/>
      </rPr>
      <t>, (loyer, EDF, honoraires...) la date de règlement est connue d'avance. C'est le cas des loyers, des charges locatives, des primes d'assurances, des factures de téléphone. D'autres postes sont moins aisés à chiffrer et à fixer à l'avance : les frais d'affranchissement, le recours à de la sous-traitance...</t>
    </r>
  </si>
  <si>
    <r>
      <t xml:space="preserve">   Subvention Région </t>
    </r>
    <r>
      <rPr>
        <i/>
        <sz val="8"/>
        <color theme="1"/>
        <rFont val="Calibri"/>
        <family val="2"/>
        <scheme val="minor"/>
      </rPr>
      <t>(fonds de soutien aux entreprises,…)</t>
    </r>
  </si>
  <si>
    <t xml:space="preserve">   Autres prêts </t>
  </si>
  <si>
    <t>ENCAISSEMENTS - DECAISSEMENTS</t>
  </si>
  <si>
    <r>
      <t>TVA =&gt;</t>
    </r>
    <r>
      <rPr>
        <b/>
        <sz val="12"/>
        <rFont val="Calibri"/>
        <family val="2"/>
        <scheme val="minor"/>
      </rPr>
      <t xml:space="preserve"> </t>
    </r>
    <r>
      <rPr>
        <b/>
        <sz val="8"/>
        <color rgb="FFFF0000"/>
        <rFont val="Calibri"/>
        <family val="2"/>
        <scheme val="minor"/>
      </rPr>
      <t>Principe de l'imputation du Crédit de TVA sur la TVA à décaisser le mois suivant</t>
    </r>
  </si>
  <si>
    <t>Pour établir le prévisionnel de trésorerie, il est nécessaire de récapituler toutes les sorties d'argent auxquelles l'entreprise va devoir faire face, puis toutes les rentrées. 
Le dirigeant peut se référer au budget prévisionnel, bilan et compte de résultat détaillé de l'exercice précédent , relevés de comptes des derniers mois, factuation clients, contrats fournisseurs...</t>
  </si>
  <si>
    <r>
      <rPr>
        <b/>
        <u/>
        <sz val="10"/>
        <color indexed="12"/>
        <rFont val="Calibri"/>
        <family val="2"/>
      </rPr>
      <t xml:space="preserve">Les autres encaissements </t>
    </r>
    <r>
      <rPr>
        <sz val="10"/>
        <rFont val="Calibri"/>
        <family val="2"/>
      </rPr>
      <t>le versement d'un emprunt. Pour certaines de ces opérations les dates de paiement sont connues à l'avance, pour d'autres il faut l'estimer au mieux.</t>
    </r>
  </si>
  <si>
    <r>
      <t xml:space="preserve">Il reste à chiffrer </t>
    </r>
    <r>
      <rPr>
        <b/>
        <u/>
        <sz val="10"/>
        <color indexed="12"/>
        <rFont val="Calibri"/>
        <family val="2"/>
      </rPr>
      <t>les décaissements liées aux remboursements des dettes (fiscales, sociales, fournisseurs…)</t>
    </r>
  </si>
  <si>
    <r>
      <t xml:space="preserve">Concours financiers Court Terme : </t>
    </r>
    <r>
      <rPr>
        <sz val="10"/>
        <color theme="1"/>
        <rFont val="Calibri"/>
        <family val="2"/>
        <scheme val="minor"/>
      </rPr>
      <t>Escompte, affacturage</t>
    </r>
  </si>
  <si>
    <t xml:space="preserve">   Report paiement des fournisseurs (achats)</t>
  </si>
  <si>
    <t xml:space="preserve">   Report Loyers</t>
  </si>
  <si>
    <t xml:space="preserve">   Report EDF,Eau, Gaz …</t>
  </si>
  <si>
    <t xml:space="preserve">   Report Cotisations Sociales (URSAFF, Retraites,…) </t>
  </si>
  <si>
    <t xml:space="preserve">   Autres Reports ou nouvel échéancier (à préciser)…</t>
  </si>
  <si>
    <r>
      <t xml:space="preserve">Remboursement des prêts </t>
    </r>
    <r>
      <rPr>
        <sz val="10"/>
        <color theme="1"/>
        <rFont val="Calibri"/>
        <family val="2"/>
        <scheme val="minor"/>
      </rPr>
      <t>(mensualité d'emprunts)</t>
    </r>
  </si>
  <si>
    <r>
      <t>Pour assurer une bonne gestion de son entreprise, il est indispensable d’établir un plan de trésorerie. Ce plan se matérialise sous forme d’un tableau. 
Au début de chaque année, l’entreprise établit des prévisions mensuelles des encaissements et des décaissements dans l’objectif de f</t>
    </r>
    <r>
      <rPr>
        <b/>
        <sz val="10"/>
        <rFont val="Calibri"/>
        <family val="2"/>
      </rPr>
      <t>aire apparaître les périodes d’insuffisance et d’excédent de trésorerie. Cette démarche permet d’anticiper les besoins de trésorerie et de rechercher des solutions avant de se retrouver à découvert.</t>
    </r>
    <r>
      <rPr>
        <sz val="10"/>
        <rFont val="Calibri"/>
        <family val="2"/>
      </rPr>
      <t xml:space="preserve"> Il permet aussi d’installer une relation plus professionnelle avec son banquier.</t>
    </r>
  </si>
  <si>
    <t>Quelques éléments qui permettent d’identifier si le prévisionnel de trésorerie est adapté :
- l’entreprise l’actualise régulièrement (actualisation à partir des relevés de comptes bancaires notamment)
- Il doit vous permettre de piloter votre entreprise et d'anticiper des besoins de trésorerie, des négociations de reports de paiement de charges...</t>
  </si>
  <si>
    <r>
      <rPr>
        <b/>
        <sz val="12"/>
        <color theme="1"/>
        <rFont val="Calibri"/>
        <family val="2"/>
        <scheme val="minor"/>
      </rPr>
      <t>Chiffres d'affaires</t>
    </r>
    <r>
      <rPr>
        <sz val="12"/>
        <color theme="1"/>
        <rFont val="Calibri"/>
        <family val="2"/>
        <scheme val="minor"/>
      </rPr>
      <t xml:space="preserve"> </t>
    </r>
    <r>
      <rPr>
        <sz val="10"/>
        <color theme="1"/>
        <rFont val="Calibri"/>
        <family val="2"/>
        <scheme val="minor"/>
      </rPr>
      <t xml:space="preserve">
(ventes productions / marchandises / services)</t>
    </r>
  </si>
  <si>
    <t>Règlement de créances non perçues (cf : onglet mémo)</t>
  </si>
  <si>
    <t>Achats de matières premières et marchandises + 
dettes fournisseurs (cf : onglet mémo)</t>
  </si>
  <si>
    <t>Autres … (dettes passées : remboursment de frais)</t>
  </si>
  <si>
    <r>
      <t>Trésorerie (solde du Compte) début de mois</t>
    </r>
    <r>
      <rPr>
        <sz val="12"/>
        <rFont val="Calibri"/>
        <family val="2"/>
        <scheme val="minor"/>
      </rPr>
      <t xml:space="preserve">        </t>
    </r>
  </si>
  <si>
    <r>
      <t xml:space="preserve">Montant du Découvert Autorisé                            </t>
    </r>
    <r>
      <rPr>
        <sz val="8"/>
        <color rgb="FFFF0000"/>
        <rFont val="Calibri"/>
        <family val="2"/>
        <scheme val="minor"/>
      </rPr>
      <t xml:space="preserve"> </t>
    </r>
  </si>
  <si>
    <t xml:space="preserve">La TVA est un flux de trésorerie, elle n’ a donc pas d’impact sur la rentabilité de l’entreprise : elle est donc neutre. En revanche, elle peut engendrer des décalages de trésorerie importants. </t>
  </si>
  <si>
    <r>
      <rPr>
        <b/>
        <u/>
        <sz val="10"/>
        <color indexed="12"/>
        <rFont val="Calibri"/>
        <family val="2"/>
      </rPr>
      <t>Les ventes et prestations</t>
    </r>
    <r>
      <rPr>
        <sz val="10"/>
        <rFont val="Calibri"/>
        <family val="2"/>
      </rPr>
      <t xml:space="preserve"> sont très importantes dans les ressources des entreprises. Certaines sont prévisibles (en date et en montant), d'autres beaucoup moins. </t>
    </r>
  </si>
  <si>
    <t>Remboursement des comptes courants d'associés</t>
  </si>
  <si>
    <r>
      <t xml:space="preserve">Remboursement Concours Financiers : </t>
    </r>
    <r>
      <rPr>
        <sz val="10"/>
        <rFont val="Calibri"/>
        <family val="2"/>
        <scheme val="minor"/>
      </rPr>
      <t>dailly</t>
    </r>
  </si>
  <si>
    <t>Distribution de dividendes</t>
  </si>
  <si>
    <t>Personnel extérieur à l'entreprise (intérim…)</t>
  </si>
  <si>
    <t>Publicité</t>
  </si>
  <si>
    <t>Autres charges externes (emballages)</t>
  </si>
  <si>
    <r>
      <rPr>
        <b/>
        <sz val="10"/>
        <rFont val="Calibri"/>
        <family val="2"/>
        <scheme val="minor"/>
      </rPr>
      <t xml:space="preserve">Si Dépassement du découvert </t>
    </r>
    <r>
      <rPr>
        <sz val="10"/>
        <rFont val="Calibri"/>
        <family val="2"/>
        <scheme val="minor"/>
      </rPr>
      <t>=&gt; Chiffre en Rouge</t>
    </r>
    <r>
      <rPr>
        <sz val="10"/>
        <color rgb="FFFF0000"/>
        <rFont val="Calibri"/>
        <family val="2"/>
        <scheme val="minor"/>
      </rPr>
      <t/>
    </r>
  </si>
  <si>
    <t xml:space="preserve">Aides exceptionnelles </t>
  </si>
  <si>
    <t xml:space="preserve">   Subvention Etat </t>
  </si>
  <si>
    <t>Cotisations</t>
  </si>
  <si>
    <t xml:space="preserve">Mesures exceptionnelles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</si>
</sst>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 #,##0.00\ _€_-;\-* #,##0.00\ _€_-;_-* &quot;-&quot;??\ _€_-;_-@_-"/>
    <numFmt numFmtId="165" formatCode="dd/mm/yy;@"/>
    <numFmt numFmtId="166" formatCode="[$-40C]mmm\-yy;@"/>
    <numFmt numFmtId="167" formatCode="_-* #,##0\ &quot;€&quot;_-;\-* #,##0\ &quot;€&quot;_-;_-* &quot;-&quot;??\ &quot;€&quot;_-;_-@_-"/>
    <numFmt numFmtId="168" formatCode="#,##0\ &quot;€&quot;"/>
    <numFmt numFmtId="169" formatCode="_-* #,##0.00\ [$€-40C]_-;\-* #,##0.00\ [$€-40C]_-;_-* &quot;-&quot;??\ [$€-40C]_-;_-@_-"/>
  </numFmts>
  <fonts count="62">
    <font>
      <sz val="11"/>
      <color theme="1"/>
      <name val="Calibri"/>
      <family val="2"/>
      <scheme val="minor"/>
    </font>
    <font>
      <b/>
      <sz val="20"/>
      <color theme="0"/>
      <name val="Goth"/>
    </font>
    <font>
      <b/>
      <sz val="11"/>
      <name val="Arial Narrow"/>
      <family val="2"/>
    </font>
    <font>
      <sz val="11"/>
      <name val="Arial Narrow"/>
      <family val="2"/>
    </font>
    <font>
      <sz val="11"/>
      <color theme="1"/>
      <name val="Arial Narrow"/>
      <family val="2"/>
    </font>
    <font>
      <b/>
      <sz val="11"/>
      <color theme="1"/>
      <name val="Arial Narrow"/>
      <family val="2"/>
    </font>
    <font>
      <sz val="11"/>
      <color theme="1"/>
      <name val="Calibri"/>
      <family val="2"/>
      <scheme val="minor"/>
    </font>
    <font>
      <b/>
      <sz val="11"/>
      <color theme="1"/>
      <name val="Calibri"/>
      <family val="2"/>
      <scheme val="minor"/>
    </font>
    <font>
      <b/>
      <sz val="12"/>
      <name val="Calibri"/>
      <family val="2"/>
      <scheme val="minor"/>
    </font>
    <font>
      <b/>
      <sz val="12"/>
      <color rgb="FF00A58D"/>
      <name val="Calibri"/>
      <family val="2"/>
      <scheme val="minor"/>
    </font>
    <font>
      <b/>
      <sz val="12"/>
      <color theme="0"/>
      <name val="Calibri"/>
      <family val="2"/>
      <scheme val="minor"/>
    </font>
    <font>
      <b/>
      <sz val="10"/>
      <name val="Calibri"/>
      <family val="2"/>
      <scheme val="minor"/>
    </font>
    <font>
      <sz val="12"/>
      <name val="Calibri"/>
      <family val="2"/>
      <scheme val="minor"/>
    </font>
    <font>
      <b/>
      <sz val="10"/>
      <color theme="1"/>
      <name val="Calibri"/>
      <family val="2"/>
      <scheme val="minor"/>
    </font>
    <font>
      <i/>
      <sz val="10"/>
      <color theme="1"/>
      <name val="Calibri"/>
      <family val="2"/>
      <scheme val="minor"/>
    </font>
    <font>
      <i/>
      <sz val="8"/>
      <color theme="1"/>
      <name val="Calibri"/>
      <family val="2"/>
      <scheme val="minor"/>
    </font>
    <font>
      <b/>
      <sz val="10"/>
      <color rgb="FFFF0000"/>
      <name val="Calibri"/>
      <family val="2"/>
      <scheme val="minor"/>
    </font>
    <font>
      <sz val="8"/>
      <color rgb="FFFF0000"/>
      <name val="Calibri"/>
      <family val="2"/>
      <scheme val="minor"/>
    </font>
    <font>
      <u/>
      <sz val="11"/>
      <color theme="10"/>
      <name val="Calibri"/>
      <family val="2"/>
      <scheme val="minor"/>
    </font>
    <font>
      <b/>
      <sz val="14"/>
      <color theme="0"/>
      <name val="Arial Narrow"/>
      <family val="2"/>
    </font>
    <font>
      <i/>
      <sz val="10"/>
      <name val="Calibri"/>
      <family val="2"/>
      <scheme val="minor"/>
    </font>
    <font>
      <b/>
      <sz val="11"/>
      <color rgb="FFDAA920"/>
      <name val="Arial Narrow"/>
      <family val="2"/>
    </font>
    <font>
      <b/>
      <sz val="12"/>
      <color rgb="FFFF0000"/>
      <name val="Calibri"/>
      <family val="2"/>
      <scheme val="minor"/>
    </font>
    <font>
      <b/>
      <sz val="11"/>
      <color theme="0"/>
      <name val="Arial Narrow"/>
      <family val="2"/>
    </font>
    <font>
      <sz val="11"/>
      <color rgb="FFFF0000"/>
      <name val="Calibri"/>
      <family val="2"/>
      <scheme val="minor"/>
    </font>
    <font>
      <b/>
      <sz val="14"/>
      <name val="Calibri"/>
      <family val="2"/>
      <scheme val="minor"/>
    </font>
    <font>
      <b/>
      <sz val="8"/>
      <color theme="0"/>
      <name val="Goth"/>
    </font>
    <font>
      <sz val="10"/>
      <name val="Calibri"/>
      <family val="2"/>
      <scheme val="minor"/>
    </font>
    <font>
      <sz val="10"/>
      <color rgb="FFFF0000"/>
      <name val="Calibri"/>
      <family val="2"/>
      <scheme val="minor"/>
    </font>
    <font>
      <b/>
      <sz val="11"/>
      <color theme="0"/>
      <name val="Calibri"/>
      <family val="2"/>
      <scheme val="minor"/>
    </font>
    <font>
      <sz val="11"/>
      <name val="Calibri"/>
      <family val="2"/>
      <scheme val="minor"/>
    </font>
    <font>
      <b/>
      <sz val="10"/>
      <color rgb="FF00A58D"/>
      <name val="Calibri"/>
      <family val="2"/>
      <scheme val="minor"/>
    </font>
    <font>
      <b/>
      <sz val="10"/>
      <color theme="6"/>
      <name val="Calibri"/>
      <family val="2"/>
      <scheme val="minor"/>
    </font>
    <font>
      <b/>
      <sz val="16"/>
      <color theme="1"/>
      <name val="Calibri"/>
      <family val="2"/>
      <scheme val="minor"/>
    </font>
    <font>
      <sz val="10"/>
      <color indexed="8"/>
      <name val="Arial"/>
      <family val="2"/>
    </font>
    <font>
      <sz val="12"/>
      <color indexed="8"/>
      <name val="Arial"/>
      <family val="2"/>
    </font>
    <font>
      <sz val="10"/>
      <color indexed="8"/>
      <name val="Calibri"/>
      <family val="2"/>
    </font>
    <font>
      <b/>
      <sz val="12"/>
      <color indexed="54"/>
      <name val="Century Gothic"/>
      <family val="2"/>
    </font>
    <font>
      <sz val="10"/>
      <name val="Calibri"/>
      <family val="2"/>
    </font>
    <font>
      <b/>
      <sz val="18"/>
      <color indexed="54"/>
      <name val="Century Gothic"/>
      <family val="2"/>
    </font>
    <font>
      <b/>
      <u/>
      <sz val="10"/>
      <color indexed="12"/>
      <name val="Calibri"/>
      <family val="2"/>
    </font>
    <font>
      <b/>
      <sz val="16"/>
      <color indexed="8"/>
      <name val="Arial"/>
      <family val="2"/>
    </font>
    <font>
      <b/>
      <sz val="14"/>
      <color indexed="8"/>
      <name val="Arial"/>
      <family val="2"/>
    </font>
    <font>
      <sz val="20"/>
      <color indexed="8"/>
      <name val="Arial"/>
      <family val="2"/>
    </font>
    <font>
      <b/>
      <i/>
      <sz val="10"/>
      <color theme="0"/>
      <name val="Arial"/>
      <family val="2"/>
    </font>
    <font>
      <b/>
      <sz val="10"/>
      <name val="Calibri"/>
      <family val="2"/>
    </font>
    <font>
      <sz val="10"/>
      <color theme="1"/>
      <name val="Calibri"/>
      <family val="2"/>
      <scheme val="minor"/>
    </font>
    <font>
      <sz val="10"/>
      <name val="Arial"/>
      <family val="2"/>
    </font>
    <font>
      <b/>
      <sz val="11"/>
      <color rgb="FFFF0000"/>
      <name val="Calibri"/>
      <family val="2"/>
      <scheme val="minor"/>
    </font>
    <font>
      <b/>
      <sz val="11"/>
      <color rgb="FFFF0000"/>
      <name val="Arial Narrow"/>
      <family val="2"/>
    </font>
    <font>
      <b/>
      <sz val="11"/>
      <name val="Calibri"/>
      <family val="2"/>
      <scheme val="minor"/>
    </font>
    <font>
      <sz val="11"/>
      <color rgb="FFFF0000"/>
      <name val="Arial Narrow"/>
      <family val="2"/>
    </font>
    <font>
      <b/>
      <sz val="8"/>
      <color rgb="FFFF0000"/>
      <name val="Calibri"/>
      <family val="2"/>
      <scheme val="minor"/>
    </font>
    <font>
      <b/>
      <sz val="11"/>
      <color theme="9"/>
      <name val="Arial Narrow"/>
      <family val="2"/>
    </font>
    <font>
      <b/>
      <sz val="14"/>
      <color theme="9"/>
      <name val="Calibri"/>
      <family val="2"/>
      <scheme val="minor"/>
    </font>
    <font>
      <sz val="10"/>
      <color rgb="FFFF0000"/>
      <name val="Calibri"/>
      <family val="2"/>
    </font>
    <font>
      <b/>
      <sz val="12"/>
      <color theme="1"/>
      <name val="Calibri"/>
      <family val="2"/>
      <scheme val="minor"/>
    </font>
    <font>
      <sz val="12"/>
      <color theme="1"/>
      <name val="Calibri"/>
      <family val="2"/>
      <scheme val="minor"/>
    </font>
    <font>
      <sz val="9"/>
      <color indexed="81"/>
      <name val="Tahoma"/>
      <family val="2"/>
    </font>
    <font>
      <b/>
      <sz val="9"/>
      <color indexed="81"/>
      <name val="Tahoma"/>
      <family val="2"/>
    </font>
    <font>
      <b/>
      <sz val="8"/>
      <color indexed="81"/>
      <name val="Tahoma"/>
      <family val="2"/>
    </font>
    <font>
      <sz val="8"/>
      <color indexed="81"/>
      <name val="Tahoma"/>
      <family val="2"/>
    </font>
  </fonts>
  <fills count="14">
    <fill>
      <patternFill patternType="none"/>
    </fill>
    <fill>
      <patternFill patternType="gray125"/>
    </fill>
    <fill>
      <patternFill patternType="solid">
        <fgColor rgb="FF00A58D"/>
        <bgColor indexed="64"/>
      </patternFill>
    </fill>
    <fill>
      <patternFill patternType="solid">
        <fgColor theme="0"/>
        <bgColor indexed="64"/>
      </patternFill>
    </fill>
    <fill>
      <patternFill patternType="solid">
        <fgColor rgb="FF92D050"/>
        <bgColor indexed="64"/>
      </patternFill>
    </fill>
    <fill>
      <patternFill patternType="solid">
        <fgColor theme="0"/>
        <bgColor indexed="32"/>
      </patternFill>
    </fill>
    <fill>
      <patternFill patternType="solid">
        <fgColor rgb="FF7030A0"/>
        <bgColor indexed="64"/>
      </patternFill>
    </fill>
    <fill>
      <patternFill patternType="solid">
        <fgColor rgb="FFDCC5ED"/>
        <bgColor indexed="64"/>
      </patternFill>
    </fill>
    <fill>
      <patternFill patternType="solid">
        <fgColor rgb="FFDCC5ED"/>
        <bgColor indexed="31"/>
      </patternFill>
    </fill>
    <fill>
      <patternFill patternType="solid">
        <fgColor rgb="FFDCC5ED"/>
        <bgColor indexed="32"/>
      </patternFill>
    </fill>
    <fill>
      <patternFill patternType="solid">
        <fgColor rgb="FFB686DA"/>
        <bgColor indexed="38"/>
      </patternFill>
    </fill>
    <fill>
      <patternFill patternType="solid">
        <fgColor rgb="FFB686DA"/>
        <bgColor indexed="64"/>
      </patternFill>
    </fill>
    <fill>
      <patternFill patternType="solid">
        <fgColor theme="0" tint="-0.14999847407452621"/>
        <bgColor indexed="64"/>
      </patternFill>
    </fill>
    <fill>
      <patternFill patternType="solid">
        <fgColor theme="0" tint="-0.14996795556505021"/>
        <bgColor indexed="64"/>
      </patternFill>
    </fill>
  </fills>
  <borders count="61">
    <border>
      <left/>
      <right/>
      <top/>
      <bottom/>
      <diagonal/>
    </border>
    <border>
      <left/>
      <right/>
      <top style="thin">
        <color rgb="FF00A58D"/>
      </top>
      <bottom/>
      <diagonal/>
    </border>
    <border>
      <left style="thin">
        <color rgb="FF00A58D"/>
      </left>
      <right/>
      <top/>
      <bottom/>
      <diagonal/>
    </border>
    <border>
      <left/>
      <right/>
      <top/>
      <bottom style="thin">
        <color rgb="FF00A58D"/>
      </bottom>
      <diagonal/>
    </border>
    <border>
      <left/>
      <right style="thin">
        <color rgb="FF00A58D"/>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A58D"/>
      </left>
      <right style="thin">
        <color rgb="FF00A58D"/>
      </right>
      <top style="thin">
        <color rgb="FF00A58D"/>
      </top>
      <bottom style="thin">
        <color rgb="FF00A58D"/>
      </bottom>
      <diagonal/>
    </border>
    <border>
      <left style="thin">
        <color indexed="64"/>
      </left>
      <right style="thin">
        <color indexed="64"/>
      </right>
      <top style="thin">
        <color indexed="64"/>
      </top>
      <bottom/>
      <diagonal/>
    </border>
    <border>
      <left style="thin">
        <color rgb="FF00A58D"/>
      </left>
      <right style="thin">
        <color rgb="FF00A58D"/>
      </right>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rgb="FF00A58D"/>
      </bottom>
      <diagonal/>
    </border>
    <border>
      <left style="medium">
        <color indexed="64"/>
      </left>
      <right/>
      <top style="thin">
        <color rgb="FF00A58D"/>
      </top>
      <bottom/>
      <diagonal/>
    </border>
    <border>
      <left/>
      <right style="thin">
        <color indexed="64"/>
      </right>
      <top/>
      <bottom style="thin">
        <color indexed="64"/>
      </bottom>
      <diagonal/>
    </border>
    <border>
      <left/>
      <right/>
      <top/>
      <bottom style="thick">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top style="thick">
        <color indexed="64"/>
      </top>
      <bottom/>
      <diagonal/>
    </border>
    <border>
      <left/>
      <right style="thin">
        <color indexed="64"/>
      </right>
      <top style="thin">
        <color indexed="64"/>
      </top>
      <bottom/>
      <diagonal/>
    </border>
    <border>
      <left style="thin">
        <color indexed="64"/>
      </left>
      <right/>
      <top style="thick">
        <color indexed="64"/>
      </top>
      <bottom/>
      <diagonal/>
    </border>
    <border>
      <left/>
      <right style="thin">
        <color indexed="64"/>
      </right>
      <top/>
      <bottom/>
      <diagonal/>
    </border>
    <border>
      <left/>
      <right/>
      <top style="thin">
        <color rgb="FF00A58D"/>
      </top>
      <bottom style="thick">
        <color rgb="FFFF0000"/>
      </bottom>
      <diagonal/>
    </border>
    <border>
      <left style="thick">
        <color rgb="FFFF0000"/>
      </left>
      <right style="thick">
        <color rgb="FFFF0000"/>
      </right>
      <top style="thick">
        <color rgb="FFFF0000"/>
      </top>
      <bottom style="thick">
        <color rgb="FFFF0000"/>
      </bottom>
      <diagonal/>
    </border>
    <border>
      <left/>
      <right/>
      <top style="thick">
        <color rgb="FFFF0000"/>
      </top>
      <bottom/>
      <diagonal/>
    </border>
    <border>
      <left style="thin">
        <color indexed="64"/>
      </left>
      <right/>
      <top/>
      <bottom style="thin">
        <color indexed="64"/>
      </bottom>
      <diagonal/>
    </border>
    <border>
      <left/>
      <right style="thin">
        <color rgb="FF00A58D"/>
      </right>
      <top style="thin">
        <color rgb="FF00A58D"/>
      </top>
      <bottom style="thin">
        <color rgb="FF00A58D"/>
      </bottom>
      <diagonal/>
    </border>
    <border>
      <left style="thin">
        <color rgb="FFDAA920"/>
      </left>
      <right/>
      <top style="thick">
        <color indexed="64"/>
      </top>
      <bottom style="thick">
        <color indexed="64"/>
      </bottom>
      <diagonal/>
    </border>
    <border>
      <left style="thin">
        <color rgb="FFDAA920"/>
      </left>
      <right style="thin">
        <color rgb="FFDAA920"/>
      </right>
      <top style="thick">
        <color indexed="64"/>
      </top>
      <bottom style="thick">
        <color indexed="64"/>
      </bottom>
      <diagonal/>
    </border>
    <border>
      <left style="thick">
        <color rgb="FFFF0000"/>
      </left>
      <right style="thin">
        <color rgb="FFDAA920"/>
      </right>
      <top style="thick">
        <color indexed="64"/>
      </top>
      <bottom style="thick">
        <color indexed="64"/>
      </bottom>
      <diagonal/>
    </border>
    <border>
      <left style="thin">
        <color rgb="FFDAA920"/>
      </left>
      <right style="thick">
        <color indexed="64"/>
      </right>
      <top style="thick">
        <color indexed="64"/>
      </top>
      <bottom style="thick">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thick">
        <color rgb="FFFF0000"/>
      </left>
      <right style="thick">
        <color rgb="FFFF0000"/>
      </right>
      <top style="thick">
        <color rgb="FFFF0000"/>
      </top>
      <bottom/>
      <diagonal/>
    </border>
    <border>
      <left style="medium">
        <color theme="9"/>
      </left>
      <right style="medium">
        <color theme="9"/>
      </right>
      <top style="medium">
        <color theme="9"/>
      </top>
      <bottom style="medium">
        <color theme="9"/>
      </bottom>
      <diagonal/>
    </border>
    <border>
      <left style="thick">
        <color rgb="FFFF0000"/>
      </left>
      <right style="medium">
        <color rgb="FF080808"/>
      </right>
      <top style="medium">
        <color rgb="FF080808"/>
      </top>
      <bottom style="medium">
        <color rgb="FF080808"/>
      </bottom>
      <diagonal/>
    </border>
    <border>
      <left/>
      <right style="medium">
        <color auto="1"/>
      </right>
      <top style="medium">
        <color auto="1"/>
      </top>
      <bottom style="medium">
        <color auto="1"/>
      </bottom>
      <diagonal/>
    </border>
    <border>
      <left style="medium">
        <color rgb="FF00A58D"/>
      </left>
      <right/>
      <top style="thin">
        <color indexed="64"/>
      </top>
      <bottom/>
      <diagonal/>
    </border>
    <border>
      <left style="medium">
        <color auto="1"/>
      </left>
      <right/>
      <top style="medium">
        <color auto="1"/>
      </top>
      <bottom style="medium">
        <color auto="1"/>
      </bottom>
      <diagonal/>
    </border>
    <border>
      <left/>
      <right style="thick">
        <color rgb="FFFF0000"/>
      </right>
      <top style="medium">
        <color auto="1"/>
      </top>
      <bottom style="medium">
        <color auto="1"/>
      </bottom>
      <diagonal/>
    </border>
    <border>
      <left style="medium">
        <color rgb="FF00A58D"/>
      </left>
      <right/>
      <top style="medium">
        <color auto="1"/>
      </top>
      <bottom style="thin">
        <color indexed="64"/>
      </bottom>
      <diagonal/>
    </border>
    <border>
      <left/>
      <right/>
      <top style="medium">
        <color auto="1"/>
      </top>
      <bottom style="thin">
        <color indexed="64"/>
      </bottom>
      <diagonal/>
    </border>
    <border>
      <left style="thin">
        <color indexed="64"/>
      </left>
      <right/>
      <top style="medium">
        <color auto="1"/>
      </top>
      <bottom style="thin">
        <color indexed="64"/>
      </bottom>
      <diagonal/>
    </border>
    <border>
      <left style="thick">
        <color rgb="FFFF0000"/>
      </left>
      <right style="medium">
        <color rgb="FF080808"/>
      </right>
      <top style="medium">
        <color rgb="FF080808"/>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auto="1"/>
      </top>
      <bottom style="medium">
        <color auto="1"/>
      </bottom>
      <diagonal/>
    </border>
    <border>
      <left/>
      <right style="thin">
        <color indexed="64"/>
      </right>
      <top style="medium">
        <color auto="1"/>
      </top>
      <bottom style="thin">
        <color indexed="64"/>
      </bottom>
      <diagonal/>
    </border>
    <border>
      <left/>
      <right/>
      <top/>
      <bottom style="medium">
        <color auto="1"/>
      </bottom>
      <diagonal/>
    </border>
    <border>
      <left/>
      <right style="thin">
        <color rgb="FF00A58D"/>
      </right>
      <top/>
      <bottom style="medium">
        <color auto="1"/>
      </bottom>
      <diagonal/>
    </border>
  </borders>
  <cellStyleXfs count="8">
    <xf numFmtId="0" fontId="0" fillId="0" borderId="0"/>
    <xf numFmtId="44" fontId="6" fillId="0" borderId="0" applyFont="0" applyFill="0" applyBorder="0" applyAlignment="0" applyProtection="0"/>
    <xf numFmtId="0" fontId="18" fillId="0" borderId="0" applyNumberForma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47" fillId="0" borderId="0"/>
    <xf numFmtId="0" fontId="47" fillId="0" borderId="0"/>
  </cellStyleXfs>
  <cellXfs count="241">
    <xf numFmtId="0" fontId="0" fillId="0" borderId="0" xfId="0"/>
    <xf numFmtId="0" fontId="0" fillId="0" borderId="0" xfId="0" applyAlignment="1">
      <alignment horizontal="left" vertical="center" indent="1"/>
    </xf>
    <xf numFmtId="0" fontId="0" fillId="0" borderId="0" xfId="0" applyAlignment="1">
      <alignment vertical="center"/>
    </xf>
    <xf numFmtId="0" fontId="4" fillId="0" borderId="0" xfId="0" applyFont="1" applyAlignment="1">
      <alignment vertical="center"/>
    </xf>
    <xf numFmtId="0" fontId="4" fillId="0" borderId="0" xfId="0" quotePrefix="1" applyFont="1" applyAlignment="1">
      <alignment vertical="center"/>
    </xf>
    <xf numFmtId="3" fontId="4" fillId="0" borderId="0" xfId="0" applyNumberFormat="1" applyFont="1" applyAlignment="1">
      <alignment vertical="center"/>
    </xf>
    <xf numFmtId="3" fontId="0" fillId="0" borderId="0" xfId="0" applyNumberFormat="1" applyAlignment="1">
      <alignment vertical="center"/>
    </xf>
    <xf numFmtId="0" fontId="1" fillId="3" borderId="0" xfId="0" applyFont="1" applyFill="1" applyBorder="1" applyAlignment="1">
      <alignment horizontal="left" vertical="center" indent="1"/>
    </xf>
    <xf numFmtId="0" fontId="4" fillId="3" borderId="10" xfId="0" applyFont="1" applyFill="1" applyBorder="1" applyAlignment="1">
      <alignment vertical="center"/>
    </xf>
    <xf numFmtId="0" fontId="0" fillId="0" borderId="0" xfId="0" applyFont="1" applyBorder="1" applyAlignment="1">
      <alignmen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0" xfId="0" applyFont="1" applyBorder="1" applyAlignment="1">
      <alignment horizontal="left" vertical="center" indent="1"/>
    </xf>
    <xf numFmtId="165" fontId="0" fillId="0" borderId="0" xfId="0" applyNumberFormat="1" applyBorder="1" applyAlignment="1">
      <alignment vertical="center"/>
    </xf>
    <xf numFmtId="0" fontId="0" fillId="0" borderId="0" xfId="0" applyBorder="1" applyAlignment="1">
      <alignment vertical="center"/>
    </xf>
    <xf numFmtId="2" fontId="4" fillId="0" borderId="6" xfId="1" applyNumberFormat="1" applyFont="1" applyBorder="1" applyAlignment="1">
      <alignment horizontal="right" vertical="center" indent="1"/>
    </xf>
    <xf numFmtId="4" fontId="4" fillId="0" borderId="6" xfId="0" applyNumberFormat="1" applyFont="1" applyBorder="1" applyAlignment="1">
      <alignment horizontal="right" vertical="center" indent="1"/>
    </xf>
    <xf numFmtId="0" fontId="20" fillId="3" borderId="7" xfId="0" applyFont="1" applyFill="1" applyBorder="1" applyAlignment="1">
      <alignment horizontal="left" vertical="center"/>
    </xf>
    <xf numFmtId="0" fontId="20" fillId="3" borderId="8" xfId="0" applyFont="1" applyFill="1" applyBorder="1" applyAlignment="1">
      <alignment horizontal="left" vertical="center"/>
    </xf>
    <xf numFmtId="0" fontId="20" fillId="3" borderId="9" xfId="0" applyFont="1" applyFill="1" applyBorder="1" applyAlignment="1">
      <alignment horizontal="left" vertical="center"/>
    </xf>
    <xf numFmtId="2" fontId="4" fillId="0" borderId="8" xfId="1" applyNumberFormat="1" applyFont="1" applyBorder="1" applyAlignment="1">
      <alignment vertical="center"/>
    </xf>
    <xf numFmtId="2" fontId="4" fillId="0" borderId="11" xfId="1" applyNumberFormat="1" applyFont="1" applyBorder="1" applyAlignment="1">
      <alignment horizontal="right" vertical="center" indent="1"/>
    </xf>
    <xf numFmtId="4" fontId="4" fillId="0" borderId="11" xfId="0" applyNumberFormat="1" applyFont="1" applyBorder="1" applyAlignment="1">
      <alignment horizontal="right" vertical="center" indent="1"/>
    </xf>
    <xf numFmtId="4" fontId="4" fillId="0" borderId="14" xfId="0" applyNumberFormat="1" applyFont="1" applyBorder="1" applyAlignment="1">
      <alignment horizontal="right" vertical="center" indent="1"/>
    </xf>
    <xf numFmtId="2" fontId="4" fillId="0" borderId="14" xfId="1" applyNumberFormat="1" applyFont="1" applyBorder="1" applyAlignment="1">
      <alignment horizontal="right" vertical="center" indent="1"/>
    </xf>
    <xf numFmtId="4" fontId="4" fillId="0" borderId="8" xfId="0" applyNumberFormat="1" applyFont="1" applyBorder="1" applyAlignment="1">
      <alignment horizontal="right" vertical="center" indent="1"/>
    </xf>
    <xf numFmtId="4" fontId="4" fillId="0" borderId="13" xfId="0" applyNumberFormat="1" applyFont="1" applyBorder="1" applyAlignment="1">
      <alignment horizontal="right" vertical="center" indent="1"/>
    </xf>
    <xf numFmtId="167" fontId="5" fillId="3" borderId="0" xfId="1" applyNumberFormat="1" applyFont="1" applyFill="1" applyBorder="1" applyAlignment="1">
      <alignment horizontal="center" vertical="center"/>
    </xf>
    <xf numFmtId="0" fontId="8" fillId="3" borderId="24" xfId="0" applyFont="1" applyFill="1" applyBorder="1" applyAlignment="1">
      <alignment horizontal="left" vertical="center"/>
    </xf>
    <xf numFmtId="0" fontId="1" fillId="3" borderId="28" xfId="0" applyFont="1" applyFill="1" applyBorder="1" applyAlignment="1">
      <alignment horizontal="left" vertical="center" indent="1"/>
    </xf>
    <xf numFmtId="0" fontId="24" fillId="0" borderId="0" xfId="0" applyFont="1" applyAlignment="1">
      <alignment vertical="center"/>
    </xf>
    <xf numFmtId="3" fontId="2" fillId="3" borderId="29" xfId="0" applyNumberFormat="1" applyFont="1" applyFill="1" applyBorder="1" applyAlignment="1">
      <alignment horizontal="right" vertical="center" indent="1"/>
    </xf>
    <xf numFmtId="0" fontId="0" fillId="0" borderId="0" xfId="0" applyFont="1" applyFill="1" applyBorder="1" applyAlignment="1">
      <alignment vertical="center"/>
    </xf>
    <xf numFmtId="165" fontId="0" fillId="0" borderId="0" xfId="0" applyNumberForma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3" borderId="32" xfId="0" applyFont="1" applyFill="1" applyBorder="1" applyAlignment="1">
      <alignment vertical="center"/>
    </xf>
    <xf numFmtId="0" fontId="0" fillId="0" borderId="0" xfId="0" applyFill="1" applyBorder="1" applyAlignment="1">
      <alignment vertical="center"/>
    </xf>
    <xf numFmtId="168" fontId="26" fillId="3" borderId="0" xfId="0" applyNumberFormat="1" applyFont="1" applyFill="1" applyBorder="1" applyAlignment="1">
      <alignment horizontal="left" vertical="center" indent="1"/>
    </xf>
    <xf numFmtId="167" fontId="5" fillId="3" borderId="24" xfId="1" applyNumberFormat="1" applyFont="1" applyFill="1" applyBorder="1" applyAlignment="1">
      <alignment horizontal="center" vertical="center"/>
    </xf>
    <xf numFmtId="0" fontId="0" fillId="0" borderId="0" xfId="0" applyFill="1" applyAlignment="1">
      <alignment vertical="center"/>
    </xf>
    <xf numFmtId="0" fontId="4" fillId="0" borderId="0" xfId="0" applyFont="1" applyBorder="1" applyAlignment="1">
      <alignment horizontal="left" vertical="center" indent="1"/>
    </xf>
    <xf numFmtId="0" fontId="0" fillId="0" borderId="0" xfId="0" applyBorder="1"/>
    <xf numFmtId="166" fontId="0" fillId="0" borderId="0" xfId="0" applyNumberFormat="1"/>
    <xf numFmtId="166" fontId="29" fillId="2" borderId="6" xfId="0" applyNumberFormat="1" applyFont="1" applyFill="1" applyBorder="1" applyAlignment="1">
      <alignment horizontal="center"/>
    </xf>
    <xf numFmtId="168" fontId="6" fillId="3" borderId="6" xfId="1" applyNumberFormat="1" applyFont="1" applyFill="1" applyBorder="1" applyAlignment="1">
      <alignment horizontal="center"/>
    </xf>
    <xf numFmtId="168" fontId="30" fillId="3" borderId="6" xfId="1" applyNumberFormat="1" applyFont="1" applyFill="1" applyBorder="1" applyAlignment="1">
      <alignment horizontal="center" vertical="center"/>
    </xf>
    <xf numFmtId="0" fontId="12" fillId="0" borderId="14" xfId="0" applyFont="1" applyFill="1" applyBorder="1" applyAlignment="1">
      <alignment horizontal="right" vertical="center"/>
    </xf>
    <xf numFmtId="0" fontId="31" fillId="0" borderId="6" xfId="0" applyFont="1" applyFill="1" applyBorder="1" applyAlignment="1">
      <alignment horizontal="right" vertical="center"/>
    </xf>
    <xf numFmtId="0" fontId="32" fillId="0" borderId="6" xfId="0" applyFont="1" applyFill="1" applyBorder="1" applyAlignment="1">
      <alignment horizontal="right" vertical="center"/>
    </xf>
    <xf numFmtId="0" fontId="0" fillId="0" borderId="0" xfId="0"/>
    <xf numFmtId="0" fontId="7" fillId="0" borderId="0" xfId="0" applyFont="1"/>
    <xf numFmtId="0" fontId="0" fillId="5" borderId="0" xfId="0" applyFill="1" applyBorder="1" applyProtection="1"/>
    <xf numFmtId="0" fontId="37" fillId="5" borderId="0" xfId="0" applyFont="1" applyFill="1" applyBorder="1" applyAlignment="1" applyProtection="1">
      <alignment wrapText="1"/>
    </xf>
    <xf numFmtId="0" fontId="35" fillId="5" borderId="0" xfId="0" applyFont="1" applyFill="1" applyBorder="1" applyAlignment="1" applyProtection="1">
      <alignment vertical="center"/>
    </xf>
    <xf numFmtId="0" fontId="0" fillId="3" borderId="0" xfId="0" applyFill="1"/>
    <xf numFmtId="0" fontId="8" fillId="0" borderId="0" xfId="0" applyFont="1" applyFill="1" applyBorder="1" applyAlignment="1">
      <alignment horizontal="right" vertical="center"/>
    </xf>
    <xf numFmtId="168" fontId="2" fillId="0" borderId="0" xfId="1" applyNumberFormat="1" applyFont="1" applyFill="1" applyBorder="1" applyAlignment="1">
      <alignment horizontal="right" vertical="center" indent="1"/>
    </xf>
    <xf numFmtId="0" fontId="51" fillId="0" borderId="0" xfId="0" applyFont="1" applyFill="1" applyAlignment="1">
      <alignment vertical="center"/>
    </xf>
    <xf numFmtId="0" fontId="51" fillId="0" borderId="0" xfId="0" applyFont="1" applyFill="1" applyBorder="1" applyAlignment="1">
      <alignment vertical="center"/>
    </xf>
    <xf numFmtId="167" fontId="21" fillId="3" borderId="30" xfId="1" applyNumberFormat="1" applyFont="1" applyFill="1" applyBorder="1" applyAlignment="1">
      <alignment horizontal="center" vertical="center"/>
    </xf>
    <xf numFmtId="169" fontId="5" fillId="3" borderId="24" xfId="1" applyNumberFormat="1" applyFont="1" applyFill="1" applyBorder="1" applyAlignment="1">
      <alignment horizontal="center" vertical="center"/>
    </xf>
    <xf numFmtId="166" fontId="19" fillId="4" borderId="6" xfId="0" applyNumberFormat="1" applyFont="1" applyFill="1" applyBorder="1" applyAlignment="1">
      <alignment horizontal="right" vertical="center"/>
    </xf>
    <xf numFmtId="168" fontId="2" fillId="7" borderId="40" xfId="1" applyNumberFormat="1" applyFont="1" applyFill="1" applyBorder="1" applyAlignment="1">
      <alignment horizontal="right" vertical="center" indent="1"/>
    </xf>
    <xf numFmtId="168" fontId="2" fillId="7" borderId="6" xfId="1" applyNumberFormat="1" applyFont="1" applyFill="1" applyBorder="1" applyAlignment="1">
      <alignment horizontal="right" vertical="center" indent="1"/>
    </xf>
    <xf numFmtId="168" fontId="2" fillId="4" borderId="42" xfId="1" applyNumberFormat="1" applyFont="1" applyFill="1" applyBorder="1" applyAlignment="1">
      <alignment horizontal="right" vertical="center" indent="1"/>
    </xf>
    <xf numFmtId="168" fontId="2" fillId="7" borderId="42" xfId="1" applyNumberFormat="1" applyFont="1" applyFill="1" applyBorder="1" applyAlignment="1">
      <alignment horizontal="right" vertical="center" indent="1"/>
    </xf>
    <xf numFmtId="168" fontId="2" fillId="7" borderId="14" xfId="1" applyNumberFormat="1" applyFont="1" applyFill="1" applyBorder="1" applyAlignment="1">
      <alignment horizontal="right" vertical="center" indent="1"/>
    </xf>
    <xf numFmtId="166" fontId="19" fillId="4" borderId="12" xfId="0" applyNumberFormat="1" applyFont="1" applyFill="1" applyBorder="1" applyAlignment="1">
      <alignment horizontal="center" vertical="center"/>
    </xf>
    <xf numFmtId="166" fontId="19" fillId="4" borderId="4" xfId="0" applyNumberFormat="1" applyFont="1" applyFill="1" applyBorder="1" applyAlignment="1">
      <alignment horizontal="center" vertical="center"/>
    </xf>
    <xf numFmtId="166" fontId="19" fillId="4" borderId="0" xfId="0" applyNumberFormat="1" applyFont="1" applyFill="1" applyBorder="1" applyAlignment="1">
      <alignment horizontal="center" vertical="center"/>
    </xf>
    <xf numFmtId="168" fontId="3" fillId="7" borderId="6" xfId="1" applyNumberFormat="1" applyFont="1" applyFill="1" applyBorder="1" applyAlignment="1">
      <alignment horizontal="right" vertical="center" indent="1"/>
    </xf>
    <xf numFmtId="168" fontId="3" fillId="0" borderId="0" xfId="1" applyNumberFormat="1" applyFont="1" applyFill="1" applyBorder="1" applyAlignment="1">
      <alignment horizontal="right" vertical="center" indent="1"/>
    </xf>
    <xf numFmtId="0" fontId="8" fillId="0" borderId="0" xfId="0" applyFont="1" applyFill="1" applyBorder="1" applyAlignment="1">
      <alignment horizontal="left" vertical="center"/>
    </xf>
    <xf numFmtId="168" fontId="3" fillId="7" borderId="9" xfId="1" applyNumberFormat="1" applyFont="1" applyFill="1" applyBorder="1" applyAlignment="1">
      <alignment horizontal="right" vertical="center" indent="1"/>
    </xf>
    <xf numFmtId="3" fontId="4" fillId="0" borderId="11" xfId="0" applyNumberFormat="1" applyFont="1" applyBorder="1" applyAlignment="1">
      <alignment horizontal="right" vertical="center" indent="1"/>
    </xf>
    <xf numFmtId="3" fontId="4" fillId="0" borderId="52" xfId="0" applyNumberFormat="1" applyFont="1" applyBorder="1" applyAlignment="1">
      <alignment horizontal="right" vertical="center" indent="1"/>
    </xf>
    <xf numFmtId="3" fontId="2" fillId="3" borderId="43" xfId="0" applyNumberFormat="1" applyFont="1" applyFill="1" applyBorder="1" applyAlignment="1">
      <alignment horizontal="right" vertical="center" indent="1"/>
    </xf>
    <xf numFmtId="166" fontId="19" fillId="4" borderId="2" xfId="0" applyNumberFormat="1" applyFont="1" applyFill="1" applyBorder="1" applyAlignment="1">
      <alignment horizontal="center" vertical="center"/>
    </xf>
    <xf numFmtId="0" fontId="10" fillId="4" borderId="45" xfId="0" applyFont="1" applyFill="1" applyBorder="1" applyAlignment="1">
      <alignment horizontal="right" vertical="center"/>
    </xf>
    <xf numFmtId="168" fontId="23" fillId="4" borderId="46" xfId="0" applyNumberFormat="1" applyFont="1" applyFill="1" applyBorder="1" applyAlignment="1">
      <alignment horizontal="right" vertical="center" indent="1"/>
    </xf>
    <xf numFmtId="0" fontId="10" fillId="4" borderId="53" xfId="0" applyFont="1" applyFill="1" applyBorder="1" applyAlignment="1">
      <alignment horizontal="right" vertical="center"/>
    </xf>
    <xf numFmtId="168" fontId="23" fillId="4" borderId="41" xfId="0" applyNumberFormat="1" applyFont="1" applyFill="1" applyBorder="1" applyAlignment="1">
      <alignment horizontal="right" vertical="center" indent="1"/>
    </xf>
    <xf numFmtId="168" fontId="23" fillId="4" borderId="38" xfId="0" applyNumberFormat="1" applyFont="1" applyFill="1" applyBorder="1" applyAlignment="1">
      <alignment horizontal="right" vertical="center" indent="1"/>
    </xf>
    <xf numFmtId="0" fontId="23" fillId="4" borderId="38" xfId="0" applyFont="1" applyFill="1" applyBorder="1" applyAlignment="1">
      <alignment horizontal="center" vertical="center"/>
    </xf>
    <xf numFmtId="168" fontId="4" fillId="4" borderId="39" xfId="0" applyNumberFormat="1" applyFont="1" applyFill="1" applyBorder="1" applyAlignment="1">
      <alignment vertical="center"/>
    </xf>
    <xf numFmtId="168" fontId="4" fillId="7" borderId="6" xfId="1" applyNumberFormat="1" applyFont="1" applyFill="1" applyBorder="1" applyAlignment="1">
      <alignment vertical="center"/>
    </xf>
    <xf numFmtId="2" fontId="4" fillId="0" borderId="31" xfId="1" applyNumberFormat="1" applyFont="1" applyBorder="1" applyAlignment="1">
      <alignment horizontal="right" vertical="center" indent="1"/>
    </xf>
    <xf numFmtId="3" fontId="4" fillId="0" borderId="6" xfId="0" applyNumberFormat="1" applyFont="1" applyFill="1" applyBorder="1" applyAlignment="1">
      <alignment vertical="center"/>
    </xf>
    <xf numFmtId="2" fontId="4" fillId="0" borderId="7" xfId="1" applyNumberFormat="1" applyFont="1" applyBorder="1" applyAlignment="1">
      <alignment horizontal="right" vertical="center" indent="1"/>
    </xf>
    <xf numFmtId="2" fontId="4" fillId="0" borderId="37" xfId="1" applyNumberFormat="1" applyFont="1" applyBorder="1" applyAlignment="1">
      <alignment horizontal="right" vertical="center" indent="1"/>
    </xf>
    <xf numFmtId="3" fontId="4" fillId="0" borderId="54" xfId="0" applyNumberFormat="1" applyFont="1" applyFill="1" applyBorder="1" applyAlignment="1">
      <alignment vertical="center"/>
    </xf>
    <xf numFmtId="168" fontId="2" fillId="7" borderId="48" xfId="1" applyNumberFormat="1" applyFont="1" applyFill="1" applyBorder="1" applyAlignment="1">
      <alignment horizontal="right" vertical="center" indent="1"/>
    </xf>
    <xf numFmtId="168" fontId="0" fillId="7" borderId="6" xfId="0" applyNumberFormat="1" applyFill="1" applyBorder="1" applyAlignment="1">
      <alignment vertical="center"/>
    </xf>
    <xf numFmtId="4" fontId="4" fillId="0" borderId="7" xfId="0" applyNumberFormat="1" applyFont="1" applyBorder="1" applyAlignment="1">
      <alignment horizontal="right" vertical="center" indent="1"/>
    </xf>
    <xf numFmtId="3" fontId="4" fillId="0" borderId="6" xfId="0" applyNumberFormat="1" applyFont="1" applyBorder="1" applyAlignment="1">
      <alignment vertical="center"/>
    </xf>
    <xf numFmtId="3" fontId="4" fillId="0" borderId="55" xfId="0" applyNumberFormat="1" applyFont="1" applyBorder="1" applyAlignment="1">
      <alignment vertical="center"/>
    </xf>
    <xf numFmtId="168" fontId="2" fillId="7" borderId="31" xfId="1" applyNumberFormat="1" applyFont="1" applyFill="1" applyBorder="1" applyAlignment="1">
      <alignment horizontal="right" vertical="center" indent="1"/>
    </xf>
    <xf numFmtId="168" fontId="2" fillId="4" borderId="48" xfId="1" applyNumberFormat="1" applyFont="1" applyFill="1" applyBorder="1" applyAlignment="1">
      <alignment horizontal="right" vertical="center" indent="1"/>
    </xf>
    <xf numFmtId="3" fontId="0" fillId="0" borderId="6" xfId="0" applyNumberFormat="1" applyBorder="1" applyAlignment="1">
      <alignment vertical="center"/>
    </xf>
    <xf numFmtId="168" fontId="0" fillId="4" borderId="6" xfId="0" applyNumberFormat="1" applyFill="1" applyBorder="1" applyAlignment="1">
      <alignment vertical="center"/>
    </xf>
    <xf numFmtId="168" fontId="0" fillId="0" borderId="6" xfId="0" applyNumberFormat="1" applyFill="1" applyBorder="1" applyAlignment="1">
      <alignment vertical="center"/>
    </xf>
    <xf numFmtId="0" fontId="42" fillId="7" borderId="0" xfId="0" applyFont="1" applyFill="1" applyBorder="1" applyAlignment="1" applyProtection="1">
      <alignment vertical="center"/>
    </xf>
    <xf numFmtId="0" fontId="0" fillId="7" borderId="0" xfId="0" applyFill="1"/>
    <xf numFmtId="0" fontId="41" fillId="7" borderId="0" xfId="0" applyFont="1" applyFill="1" applyBorder="1" applyAlignment="1" applyProtection="1">
      <alignment vertical="center"/>
    </xf>
    <xf numFmtId="0" fontId="34" fillId="7" borderId="0" xfId="0" applyFont="1" applyFill="1" applyBorder="1" applyAlignment="1" applyProtection="1">
      <alignment vertical="center"/>
    </xf>
    <xf numFmtId="0" fontId="36" fillId="7" borderId="0" xfId="0" applyFont="1" applyFill="1" applyBorder="1" applyAlignment="1" applyProtection="1">
      <alignment vertical="top"/>
    </xf>
    <xf numFmtId="0" fontId="39" fillId="9" borderId="0" xfId="0" applyFont="1" applyFill="1" applyBorder="1" applyAlignment="1" applyProtection="1">
      <alignment horizontal="center" vertical="center" textRotation="90" wrapText="1"/>
    </xf>
    <xf numFmtId="0" fontId="24" fillId="0" borderId="0" xfId="0" applyFont="1"/>
    <xf numFmtId="168" fontId="4" fillId="7" borderId="56" xfId="0" applyNumberFormat="1" applyFont="1" applyFill="1" applyBorder="1" applyAlignment="1">
      <alignment vertical="center"/>
    </xf>
    <xf numFmtId="168" fontId="2" fillId="4" borderId="35" xfId="1" applyNumberFormat="1" applyFont="1" applyFill="1" applyBorder="1" applyAlignment="1">
      <alignment horizontal="right" vertical="center" indent="1"/>
    </xf>
    <xf numFmtId="168" fontId="2" fillId="4" borderId="24" xfId="1" applyNumberFormat="1" applyFont="1" applyFill="1" applyBorder="1" applyAlignment="1">
      <alignment horizontal="right" vertical="center" indent="1"/>
    </xf>
    <xf numFmtId="168" fontId="2" fillId="4" borderId="33" xfId="1" applyNumberFormat="1" applyFont="1" applyFill="1" applyBorder="1" applyAlignment="1">
      <alignment horizontal="right" vertical="center" indent="1"/>
    </xf>
    <xf numFmtId="168" fontId="2" fillId="4" borderId="34" xfId="1" applyNumberFormat="1" applyFont="1" applyFill="1" applyBorder="1" applyAlignment="1">
      <alignment horizontal="right" vertical="center" indent="1"/>
    </xf>
    <xf numFmtId="168" fontId="2" fillId="4" borderId="36" xfId="1" applyNumberFormat="1" applyFont="1" applyFill="1" applyBorder="1" applyAlignment="1">
      <alignment horizontal="right" vertical="center" indent="1"/>
    </xf>
    <xf numFmtId="168" fontId="2" fillId="3" borderId="44" xfId="1" applyNumberFormat="1" applyFont="1" applyFill="1" applyBorder="1" applyAlignment="1">
      <alignment horizontal="right" vertical="center" indent="1"/>
    </xf>
    <xf numFmtId="168" fontId="49" fillId="12" borderId="42" xfId="1" applyNumberFormat="1" applyFont="1" applyFill="1" applyBorder="1" applyAlignment="1">
      <alignment horizontal="right" vertical="center" indent="1"/>
    </xf>
    <xf numFmtId="168" fontId="49" fillId="12" borderId="48" xfId="1" applyNumberFormat="1" applyFont="1" applyFill="1" applyBorder="1" applyAlignment="1">
      <alignment horizontal="right" vertical="center" indent="1"/>
    </xf>
    <xf numFmtId="168" fontId="24" fillId="12" borderId="6" xfId="0" applyNumberFormat="1" applyFont="1" applyFill="1" applyBorder="1" applyAlignment="1">
      <alignment vertical="center"/>
    </xf>
    <xf numFmtId="168" fontId="53" fillId="13" borderId="42" xfId="1" applyNumberFormat="1" applyFont="1" applyFill="1" applyBorder="1" applyAlignment="1">
      <alignment horizontal="right" vertical="center" indent="1"/>
    </xf>
    <xf numFmtId="168" fontId="2" fillId="11" borderId="6" xfId="1" applyNumberFormat="1" applyFont="1" applyFill="1" applyBorder="1" applyAlignment="1">
      <alignment horizontal="right" vertical="center" indent="1"/>
    </xf>
    <xf numFmtId="168" fontId="2" fillId="11" borderId="7" xfId="1" applyNumberFormat="1" applyFont="1" applyFill="1" applyBorder="1" applyAlignment="1">
      <alignment horizontal="right" vertical="center" indent="1"/>
    </xf>
    <xf numFmtId="168" fontId="0" fillId="11" borderId="6" xfId="0" applyNumberForma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indent="1"/>
    </xf>
    <xf numFmtId="167" fontId="5" fillId="0" borderId="0" xfId="1" applyNumberFormat="1" applyFont="1" applyFill="1" applyBorder="1" applyAlignment="1">
      <alignment horizontal="center" vertical="center"/>
    </xf>
    <xf numFmtId="166" fontId="19" fillId="0" borderId="0" xfId="0" applyNumberFormat="1" applyFont="1" applyFill="1" applyBorder="1" applyAlignment="1">
      <alignment horizontal="right" vertical="center"/>
    </xf>
    <xf numFmtId="168" fontId="2" fillId="0" borderId="39" xfId="1" applyNumberFormat="1" applyFont="1" applyFill="1" applyBorder="1" applyAlignment="1">
      <alignment horizontal="right" vertical="center" indent="1"/>
    </xf>
    <xf numFmtId="2" fontId="4" fillId="0" borderId="7" xfId="1" applyNumberFormat="1" applyFont="1" applyFill="1" applyBorder="1" applyAlignment="1">
      <alignment horizontal="right" vertical="center" indent="1"/>
    </xf>
    <xf numFmtId="2" fontId="4" fillId="0" borderId="37" xfId="1" applyNumberFormat="1" applyFont="1" applyFill="1" applyBorder="1" applyAlignment="1">
      <alignment horizontal="right" vertical="center" indent="1"/>
    </xf>
    <xf numFmtId="2" fontId="4" fillId="0" borderId="0" xfId="1" applyNumberFormat="1" applyFont="1" applyFill="1" applyBorder="1" applyAlignment="1">
      <alignment vertical="center"/>
    </xf>
    <xf numFmtId="168" fontId="49" fillId="0" borderId="0" xfId="1" applyNumberFormat="1" applyFont="1" applyFill="1" applyBorder="1" applyAlignment="1">
      <alignment horizontal="right" vertical="center" indent="1"/>
    </xf>
    <xf numFmtId="166" fontId="19" fillId="0" borderId="0" xfId="0" applyNumberFormat="1" applyFont="1" applyFill="1" applyBorder="1" applyAlignment="1">
      <alignment horizontal="center" vertical="center"/>
    </xf>
    <xf numFmtId="3" fontId="4" fillId="0" borderId="0" xfId="0" applyNumberFormat="1" applyFont="1" applyFill="1" applyBorder="1" applyAlignment="1">
      <alignment horizontal="right" vertical="center" indent="1"/>
    </xf>
    <xf numFmtId="168" fontId="23" fillId="0" borderId="0" xfId="0" applyNumberFormat="1" applyFont="1" applyFill="1" applyBorder="1" applyAlignment="1">
      <alignment horizontal="right" vertical="center" indent="1"/>
    </xf>
    <xf numFmtId="168" fontId="53" fillId="0" borderId="0" xfId="1" applyNumberFormat="1" applyFont="1" applyFill="1" applyBorder="1" applyAlignment="1">
      <alignment horizontal="right" vertical="center" indent="1"/>
    </xf>
    <xf numFmtId="2" fontId="4" fillId="0" borderId="20" xfId="1" applyNumberFormat="1" applyFont="1" applyFill="1" applyBorder="1" applyAlignment="1">
      <alignment horizontal="right" vertical="center" indent="1"/>
    </xf>
    <xf numFmtId="2" fontId="4" fillId="0" borderId="5" xfId="1" applyNumberFormat="1" applyFont="1" applyFill="1" applyBorder="1" applyAlignment="1">
      <alignment vertical="center"/>
    </xf>
    <xf numFmtId="2" fontId="4" fillId="0" borderId="19" xfId="1" applyNumberFormat="1" applyFont="1" applyFill="1" applyBorder="1" applyAlignment="1">
      <alignment horizontal="right" vertical="center" indent="1"/>
    </xf>
    <xf numFmtId="168" fontId="2" fillId="0" borderId="19" xfId="1" applyNumberFormat="1" applyFont="1" applyFill="1" applyBorder="1" applyAlignment="1">
      <alignment horizontal="right" vertical="center" indent="1"/>
    </xf>
    <xf numFmtId="4" fontId="4" fillId="0" borderId="19" xfId="0" applyNumberFormat="1" applyFont="1" applyFill="1" applyBorder="1" applyAlignment="1">
      <alignment horizontal="right" vertical="center" indent="1"/>
    </xf>
    <xf numFmtId="4" fontId="4" fillId="0" borderId="20" xfId="0" applyNumberFormat="1" applyFont="1" applyFill="1" applyBorder="1" applyAlignment="1">
      <alignment horizontal="right" vertical="center" indent="1"/>
    </xf>
    <xf numFmtId="4" fontId="4" fillId="0" borderId="0" xfId="0" applyNumberFormat="1" applyFont="1" applyFill="1" applyBorder="1" applyAlignment="1">
      <alignment horizontal="right" vertical="center" indent="1"/>
    </xf>
    <xf numFmtId="168" fontId="2" fillId="0" borderId="20" xfId="1" applyNumberFormat="1" applyFont="1" applyFill="1" applyBorder="1" applyAlignment="1">
      <alignment horizontal="right" vertical="center" indent="1"/>
    </xf>
    <xf numFmtId="0" fontId="25" fillId="0" borderId="0" xfId="0" applyFont="1" applyFill="1" applyBorder="1" applyAlignment="1">
      <alignment horizontal="right" vertical="center"/>
    </xf>
    <xf numFmtId="168" fontId="4" fillId="0" borderId="39" xfId="0" applyNumberFormat="1" applyFont="1" applyFill="1" applyBorder="1" applyAlignment="1">
      <alignment vertical="center"/>
    </xf>
    <xf numFmtId="168" fontId="49" fillId="3" borderId="29" xfId="1" applyNumberFormat="1" applyFont="1" applyFill="1" applyBorder="1" applyAlignment="1">
      <alignment horizontal="right" vertical="center" indent="1"/>
    </xf>
    <xf numFmtId="3" fontId="3" fillId="0" borderId="11" xfId="0" applyNumberFormat="1" applyFont="1" applyBorder="1" applyAlignment="1">
      <alignment horizontal="right" vertical="center" indent="1"/>
    </xf>
    <xf numFmtId="168" fontId="0" fillId="11" borderId="0" xfId="0" applyNumberFormat="1" applyFill="1" applyBorder="1" applyAlignment="1">
      <alignment vertical="center"/>
    </xf>
    <xf numFmtId="0" fontId="38" fillId="8" borderId="0" xfId="0" applyFont="1" applyFill="1" applyBorder="1" applyAlignment="1" applyProtection="1">
      <alignment horizontal="left" vertical="center" wrapText="1"/>
    </xf>
    <xf numFmtId="0" fontId="38" fillId="8" borderId="27" xfId="0" applyFont="1" applyFill="1" applyBorder="1" applyAlignment="1" applyProtection="1">
      <alignment horizontal="left" vertical="center" wrapText="1"/>
    </xf>
    <xf numFmtId="0" fontId="44" fillId="10" borderId="37" xfId="0" applyFont="1" applyFill="1" applyBorder="1" applyAlignment="1" applyProtection="1">
      <alignment horizontal="center" vertical="center" wrapText="1"/>
    </xf>
    <xf numFmtId="0" fontId="44" fillId="10" borderId="13" xfId="0" applyFont="1" applyFill="1" applyBorder="1" applyAlignment="1" applyProtection="1">
      <alignment horizontal="center" vertical="center" wrapText="1"/>
    </xf>
    <xf numFmtId="0" fontId="44" fillId="10" borderId="20" xfId="0" applyFont="1" applyFill="1" applyBorder="1" applyAlignment="1" applyProtection="1">
      <alignment horizontal="center" vertical="center" wrapText="1"/>
    </xf>
    <xf numFmtId="0" fontId="44" fillId="10" borderId="0" xfId="0" applyFont="1" applyFill="1" applyBorder="1" applyAlignment="1" applyProtection="1">
      <alignment horizontal="center" vertical="center" wrapText="1"/>
    </xf>
    <xf numFmtId="0" fontId="44" fillId="10" borderId="31" xfId="0" applyFont="1" applyFill="1" applyBorder="1" applyAlignment="1" applyProtection="1">
      <alignment horizontal="center" vertical="center" wrapText="1"/>
    </xf>
    <xf numFmtId="0" fontId="44" fillId="10" borderId="5" xfId="0" applyFont="1" applyFill="1" applyBorder="1" applyAlignment="1" applyProtection="1">
      <alignment horizontal="center" vertical="center" wrapText="1"/>
    </xf>
    <xf numFmtId="0" fontId="38" fillId="8" borderId="8" xfId="0" applyFont="1" applyFill="1" applyBorder="1" applyAlignment="1" applyProtection="1">
      <alignment horizontal="left" vertical="center" wrapText="1"/>
    </xf>
    <xf numFmtId="0" fontId="38" fillId="8" borderId="9" xfId="0" applyFont="1" applyFill="1" applyBorder="1" applyAlignment="1" applyProtection="1">
      <alignment horizontal="left" vertical="center" wrapText="1"/>
    </xf>
    <xf numFmtId="0" fontId="44" fillId="10" borderId="7" xfId="0" applyFont="1" applyFill="1" applyBorder="1" applyAlignment="1" applyProtection="1">
      <alignment horizontal="center" vertical="center" wrapText="1"/>
    </xf>
    <xf numFmtId="0" fontId="44" fillId="10" borderId="8" xfId="0" applyFont="1" applyFill="1" applyBorder="1" applyAlignment="1" applyProtection="1">
      <alignment horizontal="center" vertical="center" wrapText="1"/>
    </xf>
    <xf numFmtId="0" fontId="33" fillId="0" borderId="0" xfId="0" applyFont="1" applyAlignment="1">
      <alignment horizontal="center"/>
    </xf>
    <xf numFmtId="0" fontId="39" fillId="9" borderId="0" xfId="0" applyFont="1" applyFill="1" applyBorder="1" applyAlignment="1" applyProtection="1">
      <alignment horizontal="center" vertical="center" textRotation="90" wrapText="1"/>
    </xf>
    <xf numFmtId="0" fontId="38" fillId="8" borderId="13" xfId="0" applyFont="1" applyFill="1" applyBorder="1" applyAlignment="1" applyProtection="1">
      <alignment horizontal="left" vertical="center" wrapText="1"/>
    </xf>
    <xf numFmtId="0" fontId="38" fillId="8" borderId="25" xfId="0" applyFont="1" applyFill="1" applyBorder="1" applyAlignment="1" applyProtection="1">
      <alignment horizontal="left" vertical="center" wrapText="1"/>
    </xf>
    <xf numFmtId="0" fontId="43" fillId="8" borderId="7" xfId="0" applyFont="1" applyFill="1" applyBorder="1" applyAlignment="1" applyProtection="1">
      <alignment horizontal="center" vertical="center" wrapText="1"/>
    </xf>
    <xf numFmtId="0" fontId="43" fillId="8" borderId="8" xfId="0" applyFont="1" applyFill="1" applyBorder="1" applyAlignment="1" applyProtection="1">
      <alignment horizontal="center" vertical="center" wrapText="1"/>
    </xf>
    <xf numFmtId="0" fontId="43" fillId="8" borderId="9" xfId="0" applyFont="1" applyFill="1" applyBorder="1" applyAlignment="1" applyProtection="1">
      <alignment horizontal="center" vertical="center" wrapText="1"/>
    </xf>
    <xf numFmtId="0" fontId="38" fillId="8" borderId="5" xfId="0" applyFont="1" applyFill="1" applyBorder="1" applyAlignment="1" applyProtection="1">
      <alignment horizontal="left" vertical="center" wrapText="1"/>
    </xf>
    <xf numFmtId="0" fontId="38" fillId="8" borderId="17" xfId="0" applyFont="1" applyFill="1" applyBorder="1" applyAlignment="1" applyProtection="1">
      <alignment horizontal="left" vertical="center" wrapText="1"/>
    </xf>
    <xf numFmtId="0" fontId="55" fillId="8" borderId="8" xfId="0" applyFont="1" applyFill="1" applyBorder="1" applyAlignment="1" applyProtection="1">
      <alignment horizontal="left" vertical="center" wrapText="1"/>
    </xf>
    <xf numFmtId="0" fontId="55" fillId="8" borderId="9" xfId="0" applyFont="1" applyFill="1" applyBorder="1" applyAlignment="1" applyProtection="1">
      <alignment horizontal="left" vertical="center" wrapText="1"/>
    </xf>
    <xf numFmtId="0" fontId="8" fillId="7" borderId="6" xfId="0" applyFont="1" applyFill="1" applyBorder="1" applyAlignment="1">
      <alignment horizontal="left" vertical="center"/>
    </xf>
    <xf numFmtId="0" fontId="8" fillId="7" borderId="7" xfId="0" applyFont="1" applyFill="1" applyBorder="1" applyAlignment="1">
      <alignment horizontal="left" vertical="center"/>
    </xf>
    <xf numFmtId="0" fontId="27" fillId="7" borderId="6" xfId="0" applyFont="1" applyFill="1" applyBorder="1" applyAlignment="1">
      <alignment horizontal="left" vertical="center"/>
    </xf>
    <xf numFmtId="0" fontId="9" fillId="0" borderId="0" xfId="0" applyFont="1" applyFill="1" applyBorder="1" applyAlignment="1">
      <alignment horizontal="left" vertical="center"/>
    </xf>
    <xf numFmtId="0" fontId="9" fillId="0" borderId="4" xfId="0" applyFont="1" applyFill="1" applyBorder="1" applyAlignment="1">
      <alignment horizontal="left" vertical="center"/>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0" fillId="3" borderId="47" xfId="0" applyFont="1" applyFill="1" applyBorder="1" applyAlignment="1">
      <alignment horizontal="left" vertical="center"/>
    </xf>
    <xf numFmtId="0" fontId="0" fillId="3" borderId="13" xfId="0" applyFont="1" applyFill="1" applyBorder="1" applyAlignment="1">
      <alignment horizontal="left" vertical="center"/>
    </xf>
    <xf numFmtId="0" fontId="0" fillId="3" borderId="25" xfId="0" applyFont="1" applyFill="1" applyBorder="1" applyAlignment="1">
      <alignment horizontal="left" vertical="center"/>
    </xf>
    <xf numFmtId="0" fontId="17" fillId="0" borderId="48" xfId="0" applyFont="1" applyFill="1" applyBorder="1" applyAlignment="1">
      <alignment horizontal="right" vertical="center"/>
    </xf>
    <xf numFmtId="0" fontId="17" fillId="0" borderId="49" xfId="0" applyFont="1" applyFill="1" applyBorder="1" applyAlignment="1">
      <alignment horizontal="right" vertical="center"/>
    </xf>
    <xf numFmtId="0" fontId="11" fillId="0" borderId="6" xfId="0" applyFont="1" applyBorder="1" applyAlignment="1">
      <alignment horizontal="left" vertical="center"/>
    </xf>
    <xf numFmtId="0" fontId="25" fillId="4" borderId="42" xfId="0" applyFont="1" applyFill="1" applyBorder="1" applyAlignment="1">
      <alignment horizontal="righ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48" fillId="12" borderId="42" xfId="0" applyFont="1" applyFill="1" applyBorder="1" applyAlignment="1">
      <alignment horizontal="left" vertical="center"/>
    </xf>
    <xf numFmtId="0" fontId="8" fillId="7" borderId="14" xfId="0" applyFont="1" applyFill="1" applyBorder="1" applyAlignment="1">
      <alignment horizontal="right" vertical="center"/>
    </xf>
    <xf numFmtId="0" fontId="20" fillId="3" borderId="7" xfId="0" applyFont="1" applyFill="1" applyBorder="1" applyAlignment="1">
      <alignment horizontal="left" vertical="center"/>
    </xf>
    <xf numFmtId="0" fontId="16" fillId="3" borderId="8" xfId="0" applyFont="1" applyFill="1" applyBorder="1" applyAlignment="1">
      <alignment horizontal="left" vertical="center"/>
    </xf>
    <xf numFmtId="0" fontId="16" fillId="3" borderId="9" xfId="0" applyFont="1" applyFill="1" applyBorder="1" applyAlignment="1">
      <alignment horizontal="left" vertical="center"/>
    </xf>
    <xf numFmtId="0" fontId="31" fillId="3" borderId="7" xfId="0" applyFont="1" applyFill="1" applyBorder="1" applyAlignment="1">
      <alignment horizontal="left" vertical="center"/>
    </xf>
    <xf numFmtId="0" fontId="31" fillId="3" borderId="8" xfId="0" applyFont="1" applyFill="1" applyBorder="1" applyAlignment="1">
      <alignment horizontal="left" vertical="center"/>
    </xf>
    <xf numFmtId="0" fontId="20" fillId="3" borderId="8" xfId="0" applyFont="1" applyFill="1" applyBorder="1" applyAlignment="1">
      <alignment horizontal="left" vertical="center"/>
    </xf>
    <xf numFmtId="0" fontId="20" fillId="3" borderId="9" xfId="0" applyFont="1" applyFill="1" applyBorder="1" applyAlignment="1">
      <alignment horizontal="left" vertical="center"/>
    </xf>
    <xf numFmtId="0" fontId="8" fillId="11" borderId="6" xfId="0" applyFont="1" applyFill="1" applyBorder="1" applyAlignment="1">
      <alignment horizontal="righ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3" fillId="0" borderId="14" xfId="0" applyFont="1" applyBorder="1" applyAlignment="1">
      <alignment horizontal="left" vertical="center"/>
    </xf>
    <xf numFmtId="0" fontId="13" fillId="0" borderId="6" xfId="0" applyFont="1" applyBorder="1" applyAlignment="1">
      <alignment horizontal="left" vertical="center"/>
    </xf>
    <xf numFmtId="0" fontId="13" fillId="0" borderId="31" xfId="0" applyFont="1" applyBorder="1" applyAlignment="1">
      <alignment horizontal="left" vertical="center" wrapText="1"/>
    </xf>
    <xf numFmtId="0" fontId="13" fillId="0" borderId="5" xfId="0" applyFont="1" applyBorder="1" applyAlignment="1">
      <alignment horizontal="left" vertical="center"/>
    </xf>
    <xf numFmtId="0" fontId="13" fillId="0" borderId="17" xfId="0" applyFont="1" applyBorder="1" applyAlignment="1">
      <alignment horizontal="left" vertical="center"/>
    </xf>
    <xf numFmtId="0" fontId="8" fillId="7" borderId="42" xfId="0" applyFont="1" applyFill="1" applyBorder="1" applyAlignment="1">
      <alignment horizontal="right" vertical="center"/>
    </xf>
    <xf numFmtId="0" fontId="13" fillId="3" borderId="6" xfId="0" applyFont="1" applyFill="1" applyBorder="1" applyAlignment="1">
      <alignment horizontal="left" vertical="center"/>
    </xf>
    <xf numFmtId="0" fontId="13" fillId="3" borderId="7" xfId="0" applyFont="1" applyFill="1" applyBorder="1" applyAlignment="1">
      <alignment horizontal="left" vertical="center"/>
    </xf>
    <xf numFmtId="0" fontId="14" fillId="0" borderId="11" xfId="0" applyFont="1" applyBorder="1" applyAlignment="1">
      <alignment horizontal="left" vertical="center"/>
    </xf>
    <xf numFmtId="0" fontId="14" fillId="0" borderId="6" xfId="0" applyFont="1" applyBorder="1" applyAlignment="1">
      <alignment horizontal="left" vertical="center"/>
    </xf>
    <xf numFmtId="0" fontId="22" fillId="0" borderId="18" xfId="0" applyFont="1" applyFill="1" applyBorder="1" applyAlignment="1">
      <alignment vertical="center"/>
    </xf>
    <xf numFmtId="0" fontId="1" fillId="6" borderId="16"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5" xfId="0" applyFont="1" applyFill="1" applyBorder="1" applyAlignment="1">
      <alignment horizontal="center" vertical="center"/>
    </xf>
    <xf numFmtId="0" fontId="1" fillId="6" borderId="3" xfId="0" applyFont="1" applyFill="1" applyBorder="1" applyAlignment="1">
      <alignment horizontal="center" vertical="center"/>
    </xf>
    <xf numFmtId="0" fontId="14" fillId="3" borderId="6" xfId="0" applyFont="1" applyFill="1" applyBorder="1" applyAlignment="1">
      <alignment horizontal="left" vertical="center"/>
    </xf>
    <xf numFmtId="0" fontId="50" fillId="7" borderId="6" xfId="0" applyFont="1" applyFill="1" applyBorder="1" applyAlignment="1">
      <alignment horizontal="left" vertical="center"/>
    </xf>
    <xf numFmtId="0" fontId="13" fillId="0" borderId="7" xfId="0" applyFont="1" applyBorder="1" applyAlignment="1">
      <alignment horizontal="left"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14" fillId="3" borderId="37"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14" fillId="3" borderId="9" xfId="0" applyFont="1" applyFill="1" applyBorder="1" applyAlignment="1">
      <alignment horizontal="left" vertical="center"/>
    </xf>
    <xf numFmtId="0" fontId="8" fillId="4" borderId="23" xfId="0" applyFont="1" applyFill="1" applyBorder="1" applyAlignment="1">
      <alignment horizontal="left" vertical="center"/>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50" fillId="7" borderId="26" xfId="0" applyFont="1" applyFill="1" applyBorder="1" applyAlignment="1">
      <alignment horizontal="left" vertical="center"/>
    </xf>
    <xf numFmtId="0" fontId="50" fillId="7" borderId="24" xfId="0" applyFont="1" applyFill="1" applyBorder="1" applyAlignment="1">
      <alignment horizontal="left" vertical="center"/>
    </xf>
    <xf numFmtId="0" fontId="46" fillId="0" borderId="7" xfId="0" applyFont="1" applyBorder="1" applyAlignment="1">
      <alignment horizontal="left" vertical="center" wrapText="1"/>
    </xf>
    <xf numFmtId="0" fontId="46" fillId="0" borderId="8" xfId="0" applyFont="1" applyBorder="1" applyAlignment="1">
      <alignment horizontal="left" vertical="center" wrapText="1"/>
    </xf>
    <xf numFmtId="0" fontId="54" fillId="0" borderId="48" xfId="0" applyFont="1" applyFill="1" applyBorder="1" applyAlignment="1">
      <alignment horizontal="center" vertical="center"/>
    </xf>
    <xf numFmtId="0" fontId="54" fillId="0" borderId="57" xfId="0" applyFont="1" applyFill="1" applyBorder="1" applyAlignment="1">
      <alignment horizontal="center" vertical="center"/>
    </xf>
    <xf numFmtId="0" fontId="54" fillId="0" borderId="46" xfId="0" applyFont="1" applyFill="1" applyBorder="1" applyAlignment="1">
      <alignment horizontal="center" vertical="center"/>
    </xf>
    <xf numFmtId="0" fontId="0" fillId="0" borderId="58" xfId="0" applyFont="1" applyBorder="1" applyAlignment="1">
      <alignment horizontal="left" vertical="center"/>
    </xf>
    <xf numFmtId="0" fontId="9" fillId="0" borderId="59" xfId="0" applyFont="1" applyFill="1" applyBorder="1" applyAlignment="1">
      <alignment horizontal="left" vertical="center"/>
    </xf>
    <xf numFmtId="0" fontId="9" fillId="0" borderId="60" xfId="0" applyFont="1" applyFill="1" applyBorder="1" applyAlignment="1">
      <alignment horizontal="left" vertical="center"/>
    </xf>
  </cellXfs>
  <cellStyles count="8">
    <cellStyle name="Hyperlink" xfId="2"/>
    <cellStyle name="Milliers 2" xfId="4"/>
    <cellStyle name="Milliers 3" xfId="3"/>
    <cellStyle name="Monétaire" xfId="1" builtinId="4"/>
    <cellStyle name="Normal" xfId="0" builtinId="0"/>
    <cellStyle name="Normal 3" xfId="6"/>
    <cellStyle name="Normal 4" xfId="7"/>
    <cellStyle name="Pourcentage 3" xfId="5"/>
  </cellStyles>
  <dxfs count="3">
    <dxf>
      <font>
        <color rgb="FFDAA920"/>
      </font>
    </dxf>
    <dxf>
      <font>
        <strike val="0"/>
        <u val="none"/>
        <color rgb="FFC00000"/>
      </font>
    </dxf>
    <dxf>
      <font>
        <color rgb="FF9C0006"/>
      </font>
      <fill>
        <patternFill>
          <bgColor rgb="FFFFC7CE"/>
        </patternFill>
      </fill>
    </dxf>
  </dxfs>
  <tableStyles count="0" defaultTableStyle="TableStyleMedium2" defaultPivotStyle="PivotStyleLight16"/>
  <colors>
    <mruColors>
      <color rgb="FFB686DA"/>
      <color rgb="FFDCC5ED"/>
      <color rgb="FF080808"/>
      <color rgb="FF00A58D"/>
      <color rgb="FF27AAE1"/>
      <color rgb="FFB9E4F5"/>
      <color rgb="FFDAA920"/>
      <color rgb="FFFF0000"/>
      <color rgb="FFF2DFA8"/>
      <color rgb="FFECD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PLAN DE TRESORERIE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Graphique!$A$26</c:f>
              <c:strCache>
                <c:ptCount val="1"/>
                <c:pt idx="0">
                  <c:v>Trésorerie (solde du Compte) en fin de mois</c:v>
                </c:pt>
              </c:strCache>
            </c:strRef>
          </c:tx>
          <c:spPr>
            <a:ln w="12700" cap="rnd">
              <a:solidFill>
                <a:srgbClr val="00A58D"/>
              </a:solidFill>
              <a:round/>
            </a:ln>
            <a:effectLst/>
          </c:spPr>
          <c:marker>
            <c:symbol val="none"/>
          </c:marker>
          <c:dLbls>
            <c:delete val="1"/>
          </c:dLbls>
          <c:cat>
            <c:numRef>
              <c:f>Graphique!$B$25:$M$25</c:f>
              <c:numCache>
                <c:formatCode>[$-40C]mmm\-yy;@</c:formatCode>
                <c:ptCount val="12"/>
                <c:pt idx="0">
                  <c:v>43831</c:v>
                </c:pt>
                <c:pt idx="1">
                  <c:v>43890</c:v>
                </c:pt>
                <c:pt idx="2">
                  <c:v>43921</c:v>
                </c:pt>
                <c:pt idx="3">
                  <c:v>43951</c:v>
                </c:pt>
                <c:pt idx="4">
                  <c:v>43982</c:v>
                </c:pt>
                <c:pt idx="5">
                  <c:v>44012</c:v>
                </c:pt>
                <c:pt idx="6">
                  <c:v>44043</c:v>
                </c:pt>
                <c:pt idx="7">
                  <c:v>44074</c:v>
                </c:pt>
                <c:pt idx="8">
                  <c:v>44104</c:v>
                </c:pt>
                <c:pt idx="9">
                  <c:v>44135</c:v>
                </c:pt>
                <c:pt idx="10">
                  <c:v>44165</c:v>
                </c:pt>
                <c:pt idx="11">
                  <c:v>44196</c:v>
                </c:pt>
              </c:numCache>
            </c:numRef>
          </c:cat>
          <c:val>
            <c:numRef>
              <c:f>Graphique!$B$26:$M$26</c:f>
              <c:numCache>
                <c:formatCode>#\ ##0\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C163-4708-B11A-C0F7C43990F3}"/>
            </c:ext>
          </c:extLst>
        </c:ser>
        <c:ser>
          <c:idx val="1"/>
          <c:order val="1"/>
          <c:tx>
            <c:strRef>
              <c:f>Graphique!#REF!</c:f>
              <c:strCache>
                <c:ptCount val="1"/>
                <c:pt idx="0">
                  <c:v>#REF!</c:v>
                </c:pt>
              </c:strCache>
            </c:strRef>
          </c:tx>
          <c:spPr>
            <a:ln w="28575" cap="rnd">
              <a:solidFill>
                <a:schemeClr val="accent2"/>
              </a:solidFill>
              <a:round/>
            </a:ln>
            <a:effectLst/>
          </c:spPr>
          <c:marker>
            <c:symbol val="none"/>
          </c:marker>
          <c:dLbls>
            <c:delete val="1"/>
          </c:dLbls>
          <c:cat>
            <c:numRef>
              <c:f>Graphique!$B$25:$M$25</c:f>
              <c:numCache>
                <c:formatCode>[$-40C]mmm\-yy;@</c:formatCode>
                <c:ptCount val="12"/>
                <c:pt idx="0">
                  <c:v>43831</c:v>
                </c:pt>
                <c:pt idx="1">
                  <c:v>43890</c:v>
                </c:pt>
                <c:pt idx="2">
                  <c:v>43921</c:v>
                </c:pt>
                <c:pt idx="3">
                  <c:v>43951</c:v>
                </c:pt>
                <c:pt idx="4">
                  <c:v>43982</c:v>
                </c:pt>
                <c:pt idx="5">
                  <c:v>44012</c:v>
                </c:pt>
                <c:pt idx="6">
                  <c:v>44043</c:v>
                </c:pt>
                <c:pt idx="7">
                  <c:v>44074</c:v>
                </c:pt>
                <c:pt idx="8">
                  <c:v>44104</c:v>
                </c:pt>
                <c:pt idx="9">
                  <c:v>44135</c:v>
                </c:pt>
                <c:pt idx="10">
                  <c:v>44165</c:v>
                </c:pt>
                <c:pt idx="11">
                  <c:v>44196</c:v>
                </c:pt>
              </c:numCache>
            </c:numRef>
          </c:cat>
          <c:val>
            <c:numRef>
              <c:f>Graphique!#REF!</c:f>
              <c:numCache>
                <c:formatCode>General</c:formatCode>
                <c:ptCount val="1"/>
                <c:pt idx="0">
                  <c:v>1</c:v>
                </c:pt>
              </c:numCache>
            </c:numRef>
          </c:val>
          <c:smooth val="0"/>
          <c:extLst>
            <c:ext xmlns:c16="http://schemas.microsoft.com/office/drawing/2014/chart" uri="{C3380CC4-5D6E-409C-BE32-E72D297353CC}">
              <c16:uniqueId val="{00000004-C163-4708-B11A-C0F7C43990F3}"/>
            </c:ext>
          </c:extLst>
        </c:ser>
        <c:ser>
          <c:idx val="2"/>
          <c:order val="2"/>
          <c:tx>
            <c:strRef>
              <c:f>Graphique!$A$27</c:f>
              <c:strCache>
                <c:ptCount val="1"/>
                <c:pt idx="0">
                  <c:v>Découvert autorisé</c:v>
                </c:pt>
              </c:strCache>
            </c:strRef>
          </c:tx>
          <c:spPr>
            <a:ln w="12700" cap="rnd">
              <a:solidFill>
                <a:schemeClr val="accent3"/>
              </a:solidFill>
              <a:round/>
            </a:ln>
            <a:effectLst/>
          </c:spPr>
          <c:marker>
            <c:symbol val="none"/>
          </c:marker>
          <c:dLbls>
            <c:delete val="1"/>
          </c:dLbls>
          <c:cat>
            <c:numRef>
              <c:f>Graphique!$B$25:$M$25</c:f>
              <c:numCache>
                <c:formatCode>[$-40C]mmm\-yy;@</c:formatCode>
                <c:ptCount val="12"/>
                <c:pt idx="0">
                  <c:v>43831</c:v>
                </c:pt>
                <c:pt idx="1">
                  <c:v>43890</c:v>
                </c:pt>
                <c:pt idx="2">
                  <c:v>43921</c:v>
                </c:pt>
                <c:pt idx="3">
                  <c:v>43951</c:v>
                </c:pt>
                <c:pt idx="4">
                  <c:v>43982</c:v>
                </c:pt>
                <c:pt idx="5">
                  <c:v>44012</c:v>
                </c:pt>
                <c:pt idx="6">
                  <c:v>44043</c:v>
                </c:pt>
                <c:pt idx="7">
                  <c:v>44074</c:v>
                </c:pt>
                <c:pt idx="8">
                  <c:v>44104</c:v>
                </c:pt>
                <c:pt idx="9">
                  <c:v>44135</c:v>
                </c:pt>
                <c:pt idx="10">
                  <c:v>44165</c:v>
                </c:pt>
                <c:pt idx="11">
                  <c:v>44196</c:v>
                </c:pt>
              </c:numCache>
            </c:numRef>
          </c:cat>
          <c:val>
            <c:numRef>
              <c:f>Graphique!$B$27:$M$27</c:f>
              <c:numCache>
                <c:formatCode>#\ ##0\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C163-4708-B11A-C0F7C43990F3}"/>
            </c:ext>
          </c:extLst>
        </c:ser>
        <c:dLbls>
          <c:dLblPos val="ctr"/>
          <c:showLegendKey val="0"/>
          <c:showVal val="1"/>
          <c:showCatName val="0"/>
          <c:showSerName val="0"/>
          <c:showPercent val="0"/>
          <c:showBubbleSize val="0"/>
        </c:dLbls>
        <c:smooth val="0"/>
        <c:axId val="511856223"/>
        <c:axId val="684344991"/>
      </c:lineChart>
      <c:dateAx>
        <c:axId val="511856223"/>
        <c:scaling>
          <c:orientation val="minMax"/>
        </c:scaling>
        <c:delete val="0"/>
        <c:axPos val="b"/>
        <c:numFmt formatCode="[$-40C]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4344991"/>
        <c:crosses val="autoZero"/>
        <c:auto val="1"/>
        <c:lblOffset val="100"/>
        <c:baseTimeUnit val="months"/>
      </c:dateAx>
      <c:valAx>
        <c:axId val="684344991"/>
        <c:scaling>
          <c:orientation val="minMax"/>
        </c:scaling>
        <c:delete val="0"/>
        <c:axPos val="l"/>
        <c:majorGridlines>
          <c:spPr>
            <a:ln w="9525" cap="flat" cmpd="sng" algn="ctr">
              <a:solidFill>
                <a:schemeClr val="tx1">
                  <a:lumMod val="15000"/>
                  <a:lumOff val="85000"/>
                </a:schemeClr>
              </a:solidFill>
              <a:round/>
            </a:ln>
            <a:effectLst/>
          </c:spPr>
        </c:majorGridlines>
        <c:numFmt formatCode="#\ ##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1856223"/>
        <c:crosses val="autoZero"/>
        <c:crossBetween val="between"/>
      </c:valAx>
      <c:spPr>
        <a:noFill/>
        <a:ln>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xdr:colOff>
      <xdr:row>1</xdr:row>
      <xdr:rowOff>15240</xdr:rowOff>
    </xdr:from>
    <xdr:to>
      <xdr:col>13</xdr:col>
      <xdr:colOff>7620</xdr:colOff>
      <xdr:row>23</xdr:row>
      <xdr:rowOff>7619</xdr:rowOff>
    </xdr:to>
    <xdr:graphicFrame macro="">
      <xdr:nvGraphicFramePr>
        <xdr:cNvPr id="5" name="Graphique 4">
          <a:extLst>
            <a:ext uri="{FF2B5EF4-FFF2-40B4-BE49-F238E27FC236}">
              <a16:creationId xmlns:a16="http://schemas.microsoft.com/office/drawing/2014/main" id="{EEACFD76-CAF7-4C74-9969-860093F513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ormation\02.%20Formations%20R&#233;seau\5.Parcours%20BLENDED\Axe%202_J'accompagne%20un%20entrepreneur\Parcours_CHALLENGER\2.E-learning\RESSOURCES\VF_15.01.2019\Nouvelle%20note%20d'analy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Sommaire"/>
      <sheetName val="Colonnes_Utiles"/>
      <sheetName val="Message"/>
      <sheetName val="Référentiel"/>
      <sheetName val="Impression"/>
      <sheetName val="Listes"/>
      <sheetName val="Admin"/>
      <sheetName val="PRESENTATION"/>
      <sheetName val="ENVIRONNEMENT"/>
      <sheetName val="POSITIONNEMENT"/>
      <sheetName val="MOYENS"/>
      <sheetName val="ENTREPRENEUR"/>
      <sheetName val="ENTREPRENEUR (2)"/>
      <sheetName val="ENTREPRENEUR (3)"/>
      <sheetName val="ENTREPRENEUR (4)"/>
      <sheetName val="BILAN"/>
      <sheetName val="CR"/>
      <sheetName val="BENCHMARK"/>
      <sheetName val="PF"/>
      <sheetName val="REVELATEUR"/>
      <sheetName val="Scoring"/>
      <sheetName val="PV"/>
      <sheetName val="SOURCE"/>
      <sheetName val="CPTE RES"/>
      <sheetName val="SIG"/>
      <sheetName val="ANALYSE FI"/>
      <sheetName val="TABLEAU FI"/>
      <sheetName val="TRESORERIE"/>
      <sheetName val="LIVRABLE ENTREPRENEUR"/>
      <sheetName val="LIVRABLE ENTREPRENEUR (2)"/>
      <sheetName val="PRES_TECH"/>
      <sheetName val="CALCULATEUR"/>
      <sheetName val="PATCH"/>
      <sheetName val="GLOSSAIRE"/>
      <sheetName val="Prêt futur 1"/>
      <sheetName val="Prêt futur 2"/>
      <sheetName val="Prêt futur 3"/>
      <sheetName val="Prêt futur 4"/>
      <sheetName val="Prêt futur 5"/>
      <sheetName val="Prêt futur 6"/>
      <sheetName val="Prêt futur 7"/>
      <sheetName val="Prêt futur 8"/>
      <sheetName val="Prêt futur 9"/>
      <sheetName val="Prêt futur 10"/>
      <sheetName val="Prêt futur 11"/>
      <sheetName val="Prêt passé 1"/>
      <sheetName val="Prêt passé 2"/>
      <sheetName val="Prêt passé 3"/>
      <sheetName val="Prêt passé 4"/>
      <sheetName val="Prêt passé 5"/>
      <sheetName val="Prêt passé 6"/>
      <sheetName val="Suivi CR"/>
      <sheetName val="Suivi Bilan"/>
      <sheetName val="Calcul BFR"/>
      <sheetName val="Suivi année 1"/>
      <sheetName val="Suivi année 2"/>
      <sheetName val="Suivi année 3"/>
      <sheetName val="Suivi année 4"/>
      <sheetName val="Suivi année 5"/>
      <sheetName val="Suivi année 6"/>
    </sheetNames>
    <sheetDataSet>
      <sheetData sheetId="0"/>
      <sheetData sheetId="1"/>
      <sheetData sheetId="2"/>
      <sheetData sheetId="3"/>
      <sheetData sheetId="4"/>
      <sheetData sheetId="5"/>
      <sheetData sheetId="6"/>
      <sheetData sheetId="7"/>
      <sheetData sheetId="8">
        <row r="81">
          <cell r="P81">
            <v>2</v>
          </cell>
        </row>
      </sheetData>
      <sheetData sheetId="9"/>
      <sheetData sheetId="10"/>
      <sheetData sheetId="11"/>
      <sheetData sheetId="12"/>
      <sheetData sheetId="13"/>
      <sheetData sheetId="14"/>
      <sheetData sheetId="15"/>
      <sheetData sheetId="16">
        <row r="14">
          <cell r="G14">
            <v>0</v>
          </cell>
        </row>
      </sheetData>
      <sheetData sheetId="17"/>
      <sheetData sheetId="18"/>
      <sheetData sheetId="19"/>
      <sheetData sheetId="20"/>
      <sheetData sheetId="21"/>
      <sheetData sheetId="22"/>
      <sheetData sheetId="23">
        <row r="11">
          <cell r="H11">
            <v>43830</v>
          </cell>
        </row>
      </sheetData>
      <sheetData sheetId="24"/>
      <sheetData sheetId="25"/>
      <sheetData sheetId="26"/>
      <sheetData sheetId="27"/>
      <sheetData sheetId="28">
        <row r="38">
          <cell r="E38">
            <v>0</v>
          </cell>
        </row>
      </sheetData>
      <sheetData sheetId="29"/>
      <sheetData sheetId="30"/>
      <sheetData sheetId="31"/>
      <sheetData sheetId="32"/>
      <sheetData sheetId="33"/>
      <sheetData sheetId="34"/>
      <sheetData sheetId="35">
        <row r="3">
          <cell r="R3">
            <v>0</v>
          </cell>
        </row>
      </sheetData>
      <sheetData sheetId="36">
        <row r="3">
          <cell r="R3">
            <v>0</v>
          </cell>
        </row>
      </sheetData>
      <sheetData sheetId="37">
        <row r="3">
          <cell r="R3">
            <v>0</v>
          </cell>
        </row>
      </sheetData>
      <sheetData sheetId="38">
        <row r="3">
          <cell r="R3">
            <v>0</v>
          </cell>
        </row>
      </sheetData>
      <sheetData sheetId="39">
        <row r="3">
          <cell r="R3">
            <v>0</v>
          </cell>
        </row>
      </sheetData>
      <sheetData sheetId="40">
        <row r="3">
          <cell r="R3">
            <v>0</v>
          </cell>
        </row>
      </sheetData>
      <sheetData sheetId="41">
        <row r="3">
          <cell r="R3">
            <v>0</v>
          </cell>
        </row>
      </sheetData>
      <sheetData sheetId="42">
        <row r="3">
          <cell r="R3">
            <v>0</v>
          </cell>
        </row>
      </sheetData>
      <sheetData sheetId="43">
        <row r="3">
          <cell r="R3">
            <v>0</v>
          </cell>
        </row>
      </sheetData>
      <sheetData sheetId="44">
        <row r="3">
          <cell r="R3">
            <v>0</v>
          </cell>
        </row>
      </sheetData>
      <sheetData sheetId="45">
        <row r="3">
          <cell r="R3">
            <v>0</v>
          </cell>
        </row>
      </sheetData>
      <sheetData sheetId="46">
        <row r="3">
          <cell r="R3">
            <v>0</v>
          </cell>
        </row>
      </sheetData>
      <sheetData sheetId="47">
        <row r="3">
          <cell r="R3">
            <v>0</v>
          </cell>
        </row>
      </sheetData>
      <sheetData sheetId="48">
        <row r="3">
          <cell r="R3">
            <v>0</v>
          </cell>
        </row>
      </sheetData>
      <sheetData sheetId="49">
        <row r="3">
          <cell r="R3">
            <v>0</v>
          </cell>
        </row>
      </sheetData>
      <sheetData sheetId="50">
        <row r="3">
          <cell r="R3">
            <v>0</v>
          </cell>
        </row>
      </sheetData>
      <sheetData sheetId="51">
        <row r="3">
          <cell r="R3">
            <v>0</v>
          </cell>
        </row>
      </sheetData>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Thème Office">
  <a:themeElements>
    <a:clrScheme name="Personnalisé 3">
      <a:dk1>
        <a:sysClr val="windowText" lastClr="000000"/>
      </a:dk1>
      <a:lt1>
        <a:sysClr val="window" lastClr="FFFFFF"/>
      </a:lt1>
      <a:dk2>
        <a:srgbClr val="212745"/>
      </a:dk2>
      <a:lt2>
        <a:srgbClr val="B4DCFA"/>
      </a:lt2>
      <a:accent1>
        <a:srgbClr val="56C7AA"/>
      </a:accent1>
      <a:accent2>
        <a:srgbClr val="212745"/>
      </a:accent2>
      <a:accent3>
        <a:srgbClr val="F14124"/>
      </a:accent3>
      <a:accent4>
        <a:srgbClr val="56C7AA"/>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25" workbookViewId="0">
      <selection activeCell="E26" sqref="E26:L26"/>
    </sheetView>
  </sheetViews>
  <sheetFormatPr baseColWidth="10" defaultRowHeight="15"/>
  <sheetData>
    <row r="1" spans="1:12" ht="21">
      <c r="A1" s="50"/>
      <c r="B1" s="161"/>
      <c r="C1" s="161"/>
      <c r="D1" s="161"/>
      <c r="E1" s="161"/>
      <c r="F1" s="161"/>
      <c r="G1" s="161"/>
      <c r="H1" s="161"/>
      <c r="I1" s="161"/>
      <c r="J1" s="161"/>
      <c r="K1" s="161"/>
      <c r="L1" s="161"/>
    </row>
    <row r="2" spans="1:12" ht="25.5">
      <c r="A2" s="50"/>
      <c r="B2" s="50"/>
      <c r="C2" s="165" t="s">
        <v>34</v>
      </c>
      <c r="D2" s="166"/>
      <c r="E2" s="166"/>
      <c r="F2" s="166"/>
      <c r="G2" s="166"/>
      <c r="H2" s="166"/>
      <c r="I2" s="166"/>
      <c r="J2" s="166"/>
      <c r="K2" s="166"/>
      <c r="L2" s="167"/>
    </row>
    <row r="3" spans="1:12">
      <c r="A3" s="50"/>
      <c r="B3" s="50"/>
      <c r="C3" s="50"/>
      <c r="D3" s="50"/>
      <c r="E3" s="50"/>
      <c r="F3" s="50"/>
      <c r="G3" s="50"/>
      <c r="H3" s="50"/>
      <c r="I3" s="50"/>
      <c r="J3" s="50"/>
      <c r="K3" s="50"/>
      <c r="L3" s="50"/>
    </row>
    <row r="4" spans="1:12">
      <c r="A4" s="50"/>
      <c r="B4" s="51"/>
      <c r="C4" s="50"/>
      <c r="D4" s="50"/>
      <c r="E4" s="50"/>
      <c r="F4" s="50"/>
      <c r="G4" s="50"/>
      <c r="H4" s="50"/>
      <c r="I4" s="50"/>
      <c r="J4" s="50"/>
      <c r="K4" s="50"/>
      <c r="L4" s="50"/>
    </row>
    <row r="5" spans="1:12" ht="20.25">
      <c r="A5" s="102" t="s">
        <v>35</v>
      </c>
      <c r="B5" s="103"/>
      <c r="C5" s="104"/>
      <c r="D5" s="105"/>
      <c r="E5" s="106"/>
      <c r="F5" s="103"/>
      <c r="G5" s="103"/>
      <c r="H5" s="103"/>
      <c r="I5" s="103"/>
      <c r="J5" s="103"/>
      <c r="K5" s="103"/>
      <c r="L5" s="103"/>
    </row>
    <row r="6" spans="1:12">
      <c r="A6" s="50"/>
      <c r="B6" s="51"/>
      <c r="C6" s="50"/>
      <c r="D6" s="50"/>
      <c r="E6" s="50"/>
      <c r="F6" s="50"/>
      <c r="G6" s="50"/>
      <c r="H6" s="50"/>
      <c r="I6" s="50"/>
      <c r="J6" s="50"/>
      <c r="K6" s="50"/>
      <c r="L6" s="50"/>
    </row>
    <row r="7" spans="1:12" ht="98.25" customHeight="1">
      <c r="A7" s="50"/>
      <c r="B7" s="162"/>
      <c r="C7" s="159" t="s">
        <v>36</v>
      </c>
      <c r="D7" s="160"/>
      <c r="E7" s="157" t="s">
        <v>66</v>
      </c>
      <c r="F7" s="157"/>
      <c r="G7" s="157"/>
      <c r="H7" s="157"/>
      <c r="I7" s="157"/>
      <c r="J7" s="157"/>
      <c r="K7" s="157"/>
      <c r="L7" s="158"/>
    </row>
    <row r="8" spans="1:12" ht="6" customHeight="1">
      <c r="A8" s="50"/>
      <c r="B8" s="162"/>
      <c r="C8" s="50"/>
      <c r="D8" s="50"/>
      <c r="E8" s="50"/>
      <c r="F8" s="50"/>
      <c r="G8" s="50"/>
      <c r="H8" s="50"/>
      <c r="I8" s="50"/>
      <c r="J8" s="50"/>
      <c r="K8" s="50"/>
      <c r="L8" s="50"/>
    </row>
    <row r="9" spans="1:12" ht="30" customHeight="1">
      <c r="A9" s="50"/>
      <c r="B9" s="162"/>
      <c r="C9" s="159" t="s">
        <v>37</v>
      </c>
      <c r="D9" s="160"/>
      <c r="E9" s="157" t="s">
        <v>38</v>
      </c>
      <c r="F9" s="157"/>
      <c r="G9" s="157"/>
      <c r="H9" s="157"/>
      <c r="I9" s="157"/>
      <c r="J9" s="157"/>
      <c r="K9" s="157"/>
      <c r="L9" s="158"/>
    </row>
    <row r="10" spans="1:12" ht="5.25" customHeight="1">
      <c r="A10" s="50"/>
      <c r="B10" s="162"/>
      <c r="C10" s="50"/>
      <c r="D10" s="50"/>
      <c r="E10" s="50"/>
      <c r="F10" s="50"/>
      <c r="G10" s="50"/>
      <c r="H10" s="50"/>
      <c r="I10" s="50"/>
      <c r="J10" s="50"/>
      <c r="K10" s="50"/>
      <c r="L10" s="50"/>
    </row>
    <row r="11" spans="1:12" s="108" customFormat="1" ht="27.75" customHeight="1">
      <c r="B11" s="162"/>
      <c r="C11" s="159" t="s">
        <v>39</v>
      </c>
      <c r="D11" s="160"/>
      <c r="E11" s="157" t="s">
        <v>49</v>
      </c>
      <c r="F11" s="157"/>
      <c r="G11" s="157"/>
      <c r="H11" s="157"/>
      <c r="I11" s="157"/>
      <c r="J11" s="157"/>
      <c r="K11" s="157"/>
      <c r="L11" s="158"/>
    </row>
    <row r="12" spans="1:12" ht="5.25" customHeight="1">
      <c r="A12" s="50"/>
      <c r="B12" s="162"/>
      <c r="C12" s="50"/>
      <c r="D12" s="50"/>
      <c r="E12" s="50"/>
      <c r="F12" s="50"/>
      <c r="G12" s="50"/>
      <c r="H12" s="50"/>
      <c r="I12" s="50"/>
      <c r="J12" s="50"/>
      <c r="K12" s="50"/>
      <c r="L12" s="50"/>
    </row>
    <row r="13" spans="1:12" ht="72.75" customHeight="1">
      <c r="A13" s="55"/>
      <c r="B13" s="162"/>
      <c r="C13" s="159" t="s">
        <v>40</v>
      </c>
      <c r="D13" s="160"/>
      <c r="E13" s="157" t="s">
        <v>56</v>
      </c>
      <c r="F13" s="157"/>
      <c r="G13" s="157"/>
      <c r="H13" s="157"/>
      <c r="I13" s="157"/>
      <c r="J13" s="157"/>
      <c r="K13" s="157"/>
      <c r="L13" s="158"/>
    </row>
    <row r="14" spans="1:12" ht="7.5" customHeight="1">
      <c r="A14" s="55"/>
      <c r="B14" s="107"/>
      <c r="C14" s="52"/>
      <c r="D14" s="55"/>
      <c r="E14" s="53"/>
      <c r="F14" s="53"/>
      <c r="G14" s="54"/>
      <c r="H14" s="55"/>
      <c r="I14" s="55"/>
      <c r="J14" s="55"/>
      <c r="K14" s="55"/>
      <c r="L14" s="55"/>
    </row>
    <row r="15" spans="1:12" ht="55.5" customHeight="1">
      <c r="A15" s="55"/>
      <c r="B15" s="107"/>
      <c r="C15" s="159" t="s">
        <v>41</v>
      </c>
      <c r="D15" s="160"/>
      <c r="E15" s="157" t="s">
        <v>67</v>
      </c>
      <c r="F15" s="157"/>
      <c r="G15" s="157"/>
      <c r="H15" s="157"/>
      <c r="I15" s="157"/>
      <c r="J15" s="157"/>
      <c r="K15" s="157"/>
      <c r="L15" s="158"/>
    </row>
    <row r="16" spans="1:12">
      <c r="A16" s="55"/>
      <c r="B16" s="55"/>
      <c r="C16" s="55"/>
      <c r="D16" s="55"/>
      <c r="E16" s="55"/>
      <c r="F16" s="55"/>
      <c r="G16" s="55"/>
      <c r="H16" s="55"/>
      <c r="I16" s="55"/>
      <c r="J16" s="55"/>
      <c r="K16" s="55"/>
      <c r="L16" s="55"/>
    </row>
    <row r="17" spans="1:12" ht="20.25">
      <c r="A17" s="102" t="s">
        <v>42</v>
      </c>
      <c r="B17" s="103"/>
      <c r="C17" s="104"/>
      <c r="D17" s="105"/>
      <c r="E17" s="106"/>
      <c r="F17" s="103"/>
      <c r="G17" s="103"/>
      <c r="H17" s="103"/>
      <c r="I17" s="103"/>
      <c r="J17" s="103"/>
      <c r="K17" s="103"/>
      <c r="L17" s="103"/>
    </row>
    <row r="18" spans="1:12" ht="15.75">
      <c r="A18" s="55"/>
      <c r="B18" s="52"/>
      <c r="C18" s="52"/>
      <c r="D18" s="53"/>
      <c r="E18" s="53"/>
      <c r="F18" s="53"/>
      <c r="G18" s="54"/>
      <c r="H18" s="55"/>
      <c r="I18" s="55"/>
      <c r="J18" s="55"/>
      <c r="K18" s="55"/>
      <c r="L18" s="55"/>
    </row>
    <row r="19" spans="1:12" ht="30" customHeight="1">
      <c r="A19" s="55"/>
      <c r="B19" s="162"/>
      <c r="C19" s="151" t="s">
        <v>43</v>
      </c>
      <c r="D19" s="152"/>
      <c r="E19" s="163" t="s">
        <v>75</v>
      </c>
      <c r="F19" s="163"/>
      <c r="G19" s="163"/>
      <c r="H19" s="163"/>
      <c r="I19" s="163"/>
      <c r="J19" s="163"/>
      <c r="K19" s="163"/>
      <c r="L19" s="164"/>
    </row>
    <row r="20" spans="1:12" ht="37.5" customHeight="1">
      <c r="A20" s="55"/>
      <c r="B20" s="162"/>
      <c r="C20" s="153"/>
      <c r="D20" s="154"/>
      <c r="E20" s="149" t="s">
        <v>50</v>
      </c>
      <c r="F20" s="149"/>
      <c r="G20" s="149"/>
      <c r="H20" s="149"/>
      <c r="I20" s="149"/>
      <c r="J20" s="149"/>
      <c r="K20" s="149"/>
      <c r="L20" s="150"/>
    </row>
    <row r="21" spans="1:12" ht="36.75" customHeight="1">
      <c r="A21" s="55"/>
      <c r="B21" s="162"/>
      <c r="C21" s="155"/>
      <c r="D21" s="156"/>
      <c r="E21" s="168" t="s">
        <v>57</v>
      </c>
      <c r="F21" s="168"/>
      <c r="G21" s="168"/>
      <c r="H21" s="168"/>
      <c r="I21" s="168"/>
      <c r="J21" s="168"/>
      <c r="K21" s="168"/>
      <c r="L21" s="169"/>
    </row>
    <row r="22" spans="1:12" ht="15.75">
      <c r="A22" s="55"/>
      <c r="B22" s="162"/>
      <c r="C22" s="52"/>
      <c r="D22" s="55"/>
      <c r="E22" s="53"/>
      <c r="F22" s="53"/>
      <c r="G22" s="54"/>
      <c r="H22" s="55"/>
      <c r="I22" s="55"/>
      <c r="J22" s="55"/>
      <c r="K22" s="55"/>
      <c r="L22" s="55"/>
    </row>
    <row r="23" spans="1:12" ht="33.75" customHeight="1">
      <c r="A23" s="55"/>
      <c r="B23" s="162"/>
      <c r="C23" s="151" t="s">
        <v>44</v>
      </c>
      <c r="D23" s="152"/>
      <c r="E23" s="163" t="s">
        <v>45</v>
      </c>
      <c r="F23" s="163"/>
      <c r="G23" s="163"/>
      <c r="H23" s="163"/>
      <c r="I23" s="163"/>
      <c r="J23" s="163"/>
      <c r="K23" s="163"/>
      <c r="L23" s="164"/>
    </row>
    <row r="24" spans="1:12" ht="39.75" customHeight="1">
      <c r="A24" s="55"/>
      <c r="B24" s="162"/>
      <c r="C24" s="153"/>
      <c r="D24" s="154"/>
      <c r="E24" s="149" t="s">
        <v>51</v>
      </c>
      <c r="F24" s="149"/>
      <c r="G24" s="149"/>
      <c r="H24" s="149"/>
      <c r="I24" s="149"/>
      <c r="J24" s="149"/>
      <c r="K24" s="149"/>
      <c r="L24" s="150"/>
    </row>
    <row r="25" spans="1:12" ht="24" customHeight="1">
      <c r="A25" s="55"/>
      <c r="B25" s="162"/>
      <c r="C25" s="153"/>
      <c r="D25" s="154"/>
      <c r="E25" s="149" t="s">
        <v>46</v>
      </c>
      <c r="F25" s="149"/>
      <c r="G25" s="149"/>
      <c r="H25" s="149"/>
      <c r="I25" s="149"/>
      <c r="J25" s="149"/>
      <c r="K25" s="149"/>
      <c r="L25" s="150"/>
    </row>
    <row r="26" spans="1:12" ht="40.5" customHeight="1">
      <c r="A26" s="55"/>
      <c r="B26" s="162"/>
      <c r="C26" s="153"/>
      <c r="D26" s="154"/>
      <c r="E26" s="149" t="s">
        <v>47</v>
      </c>
      <c r="F26" s="149"/>
      <c r="G26" s="149"/>
      <c r="H26" s="149"/>
      <c r="I26" s="149"/>
      <c r="J26" s="149"/>
      <c r="K26" s="149"/>
      <c r="L26" s="150"/>
    </row>
    <row r="27" spans="1:12" ht="22.5" customHeight="1">
      <c r="A27" s="55"/>
      <c r="B27" s="162"/>
      <c r="C27" s="155"/>
      <c r="D27" s="156"/>
      <c r="E27" s="168" t="s">
        <v>58</v>
      </c>
      <c r="F27" s="168"/>
      <c r="G27" s="168"/>
      <c r="H27" s="168"/>
      <c r="I27" s="168"/>
      <c r="J27" s="168"/>
      <c r="K27" s="168"/>
      <c r="L27" s="169"/>
    </row>
    <row r="28" spans="1:12" ht="15.75">
      <c r="A28" s="55"/>
      <c r="B28" s="162"/>
      <c r="C28" s="52"/>
      <c r="D28" s="55"/>
      <c r="E28" s="53"/>
      <c r="F28" s="53"/>
      <c r="G28" s="54"/>
      <c r="H28" s="55"/>
      <c r="I28" s="55"/>
      <c r="J28" s="55"/>
      <c r="K28" s="55"/>
      <c r="L28" s="55"/>
    </row>
    <row r="29" spans="1:12" ht="39" customHeight="1">
      <c r="B29" s="162"/>
      <c r="C29" s="159" t="s">
        <v>48</v>
      </c>
      <c r="D29" s="160"/>
      <c r="E29" s="157" t="s">
        <v>74</v>
      </c>
      <c r="F29" s="170"/>
      <c r="G29" s="170"/>
      <c r="H29" s="170"/>
      <c r="I29" s="170"/>
      <c r="J29" s="170"/>
      <c r="K29" s="170"/>
      <c r="L29" s="171"/>
    </row>
    <row r="30" spans="1:12" ht="15.75">
      <c r="B30" s="52"/>
      <c r="C30" s="52"/>
      <c r="D30" s="53"/>
      <c r="E30" s="53"/>
      <c r="F30" s="53"/>
      <c r="G30" s="54"/>
      <c r="H30" s="55"/>
      <c r="I30" s="55"/>
      <c r="J30" s="55"/>
      <c r="K30" s="55"/>
      <c r="L30" s="55"/>
    </row>
    <row r="31" spans="1:12" ht="15.75">
      <c r="B31" s="52"/>
      <c r="C31" s="52"/>
      <c r="D31" s="53"/>
      <c r="E31" s="53"/>
      <c r="F31" s="53"/>
      <c r="G31" s="54"/>
      <c r="H31" s="55"/>
      <c r="I31" s="55"/>
      <c r="J31" s="55"/>
      <c r="K31" s="55"/>
      <c r="L31" s="55"/>
    </row>
  </sheetData>
  <mergeCells count="26">
    <mergeCell ref="B1:L1"/>
    <mergeCell ref="B19:B29"/>
    <mergeCell ref="C13:D13"/>
    <mergeCell ref="E13:L13"/>
    <mergeCell ref="E19:L19"/>
    <mergeCell ref="E20:L20"/>
    <mergeCell ref="C2:L2"/>
    <mergeCell ref="E27:L27"/>
    <mergeCell ref="E29:L29"/>
    <mergeCell ref="C15:D15"/>
    <mergeCell ref="E15:L15"/>
    <mergeCell ref="C23:D27"/>
    <mergeCell ref="C29:D29"/>
    <mergeCell ref="B7:B13"/>
    <mergeCell ref="E21:L21"/>
    <mergeCell ref="E23:L23"/>
    <mergeCell ref="E24:L24"/>
    <mergeCell ref="E25:L25"/>
    <mergeCell ref="E26:L26"/>
    <mergeCell ref="C19:D21"/>
    <mergeCell ref="E7:L7"/>
    <mergeCell ref="E9:L9"/>
    <mergeCell ref="E11:L11"/>
    <mergeCell ref="C11:D11"/>
    <mergeCell ref="C9:D9"/>
    <mergeCell ref="C7:D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76"/>
  <sheetViews>
    <sheetView tabSelected="1" workbookViewId="0">
      <selection activeCell="G12" sqref="G12"/>
    </sheetView>
  </sheetViews>
  <sheetFormatPr baseColWidth="10" defaultColWidth="11.42578125" defaultRowHeight="20.100000000000001" customHeight="1" outlineLevelRow="1"/>
  <cols>
    <col min="1" max="1" width="11.42578125" style="1" customWidth="1"/>
    <col min="2" max="3" width="11.42578125" style="2" customWidth="1"/>
    <col min="4" max="4" width="17.5703125" style="2" customWidth="1"/>
    <col min="5" max="6" width="10.7109375" style="2" customWidth="1"/>
    <col min="7" max="7" width="10.5703125" style="2" customWidth="1"/>
    <col min="8" max="8" width="10.7109375" style="2" customWidth="1"/>
    <col min="9" max="9" width="10.28515625" style="2" customWidth="1"/>
    <col min="10" max="10" width="10" style="2" customWidth="1"/>
    <col min="11" max="11" width="9.85546875" style="2" customWidth="1"/>
    <col min="12" max="12" width="10.5703125" style="2" customWidth="1"/>
    <col min="13" max="13" width="11.42578125" style="2" customWidth="1"/>
    <col min="14" max="14" width="10.140625" style="2" customWidth="1"/>
    <col min="15" max="15" width="11.140625" style="2" customWidth="1"/>
    <col min="16" max="17" width="11.28515625" style="2" customWidth="1"/>
    <col min="18" max="16384" width="11.42578125" style="2"/>
  </cols>
  <sheetData>
    <row r="1" spans="1:77" ht="20.100000000000001" customHeight="1">
      <c r="A1" s="213" t="s">
        <v>5</v>
      </c>
      <c r="B1" s="214"/>
      <c r="C1" s="214"/>
      <c r="D1" s="214"/>
      <c r="E1" s="214"/>
      <c r="F1" s="214"/>
      <c r="G1" s="214"/>
      <c r="H1" s="214"/>
      <c r="I1" s="214"/>
      <c r="J1" s="214"/>
      <c r="K1" s="214"/>
      <c r="L1" s="214"/>
      <c r="M1" s="214"/>
      <c r="N1" s="214"/>
      <c r="O1" s="214"/>
      <c r="P1" s="214"/>
      <c r="Q1" s="123"/>
    </row>
    <row r="2" spans="1:77" ht="8.25" customHeight="1" thickBot="1">
      <c r="A2" s="215"/>
      <c r="B2" s="216"/>
      <c r="C2" s="216"/>
      <c r="D2" s="216"/>
      <c r="E2" s="216"/>
      <c r="F2" s="216"/>
      <c r="G2" s="216"/>
      <c r="H2" s="216"/>
      <c r="I2" s="216"/>
      <c r="J2" s="216"/>
      <c r="K2" s="216"/>
      <c r="L2" s="216"/>
      <c r="M2" s="216"/>
      <c r="N2" s="216"/>
      <c r="O2" s="216"/>
      <c r="P2" s="216"/>
      <c r="Q2" s="123"/>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row>
    <row r="3" spans="1:77" ht="20.100000000000001" hidden="1" customHeight="1" thickBot="1">
      <c r="A3" s="7"/>
      <c r="B3" s="7"/>
      <c r="C3" s="7"/>
      <c r="D3" s="7"/>
      <c r="E3" s="29"/>
      <c r="F3" s="38" t="e">
        <f>E62+#REF!-#REF!</f>
        <v>#REF!</v>
      </c>
      <c r="G3" s="7"/>
      <c r="H3" s="7"/>
      <c r="I3" s="7"/>
      <c r="J3" s="7"/>
      <c r="K3" s="7"/>
      <c r="L3" s="7"/>
      <c r="M3" s="7"/>
      <c r="N3" s="7"/>
      <c r="O3" s="7"/>
      <c r="P3" s="7"/>
      <c r="Q3" s="124"/>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row>
    <row r="4" spans="1:77" s="58" customFormat="1" ht="18" thickTop="1" thickBot="1">
      <c r="A4" s="228" t="s">
        <v>72</v>
      </c>
      <c r="B4" s="229"/>
      <c r="C4" s="229"/>
      <c r="D4" s="230"/>
      <c r="E4" s="146"/>
      <c r="F4" s="110">
        <f>E62</f>
        <v>0</v>
      </c>
      <c r="G4" s="111">
        <f t="shared" ref="G4:P4" si="0">F62</f>
        <v>0</v>
      </c>
      <c r="H4" s="112">
        <f t="shared" si="0"/>
        <v>0</v>
      </c>
      <c r="I4" s="112">
        <f t="shared" si="0"/>
        <v>0</v>
      </c>
      <c r="J4" s="112">
        <f t="shared" si="0"/>
        <v>0</v>
      </c>
      <c r="K4" s="112">
        <f t="shared" si="0"/>
        <v>0</v>
      </c>
      <c r="L4" s="112">
        <f t="shared" si="0"/>
        <v>0</v>
      </c>
      <c r="M4" s="113">
        <f t="shared" si="0"/>
        <v>0</v>
      </c>
      <c r="N4" s="111">
        <f t="shared" si="0"/>
        <v>0</v>
      </c>
      <c r="O4" s="112">
        <f t="shared" si="0"/>
        <v>0</v>
      </c>
      <c r="P4" s="114">
        <f t="shared" si="0"/>
        <v>0</v>
      </c>
      <c r="Q4" s="57"/>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row>
    <row r="5" spans="1:77" s="3" customFormat="1" ht="18" thickTop="1" thickBot="1">
      <c r="A5" s="28"/>
      <c r="B5" s="28"/>
      <c r="C5" s="28"/>
      <c r="D5" s="28"/>
      <c r="E5" s="60"/>
      <c r="F5" s="61"/>
      <c r="G5" s="39"/>
      <c r="H5" s="39"/>
      <c r="I5" s="27"/>
      <c r="J5" s="39"/>
      <c r="K5" s="39"/>
      <c r="L5" s="39"/>
      <c r="M5" s="39"/>
      <c r="N5" s="39"/>
      <c r="O5" s="39"/>
      <c r="P5" s="39"/>
      <c r="Q5" s="125"/>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row>
    <row r="6" spans="1:77" s="3" customFormat="1" ht="20.100000000000001" customHeight="1" thickBot="1">
      <c r="A6" s="212"/>
      <c r="B6" s="212"/>
      <c r="C6" s="212"/>
      <c r="D6" s="212"/>
      <c r="E6" s="62">
        <v>45170</v>
      </c>
      <c r="F6" s="62">
        <f t="shared" ref="F6" si="1">IF(E6="","",EOMONTH(E6,1))</f>
        <v>45230</v>
      </c>
      <c r="G6" s="62">
        <f t="shared" ref="G6" si="2">IF(F6="","",EOMONTH(F6,1))</f>
        <v>45260</v>
      </c>
      <c r="H6" s="62">
        <f t="shared" ref="H6" si="3">IF(G6="","",EOMONTH(G6,1))</f>
        <v>45291</v>
      </c>
      <c r="I6" s="62">
        <f t="shared" ref="I6" si="4">IF(H6="","",EOMONTH(H6,1))</f>
        <v>45322</v>
      </c>
      <c r="J6" s="62">
        <f t="shared" ref="J6" si="5">IF(I6="","",EOMONTH(I6,1))</f>
        <v>45351</v>
      </c>
      <c r="K6" s="62">
        <f t="shared" ref="K6" si="6">IF(J6="","",EOMONTH(J6,1))</f>
        <v>45382</v>
      </c>
      <c r="L6" s="62">
        <f t="shared" ref="L6" si="7">IF(K6="","",EOMONTH(K6,1))</f>
        <v>45412</v>
      </c>
      <c r="M6" s="62">
        <f t="shared" ref="M6" si="8">IF(L6="","",EOMONTH(L6,1))</f>
        <v>45443</v>
      </c>
      <c r="N6" s="62">
        <f t="shared" ref="N6" si="9">IF(M6="","",EOMONTH(M6,1))</f>
        <v>45473</v>
      </c>
      <c r="O6" s="62">
        <f t="shared" ref="O6" si="10">IF(N6="","",EOMONTH(N6,1))</f>
        <v>45504</v>
      </c>
      <c r="P6" s="62">
        <f t="shared" ref="P6" si="11">IF(O6="","",EOMONTH(O6,1))</f>
        <v>45535</v>
      </c>
      <c r="Q6" s="126"/>
      <c r="R6" s="84" t="s">
        <v>32</v>
      </c>
      <c r="S6" s="34"/>
      <c r="T6" s="35"/>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row>
    <row r="7" spans="1:77" s="8" customFormat="1" ht="20.100000000000001" customHeight="1" thickTop="1" thickBot="1">
      <c r="A7" s="231" t="s">
        <v>21</v>
      </c>
      <c r="B7" s="232"/>
      <c r="C7" s="232"/>
      <c r="D7" s="232"/>
      <c r="E7" s="63">
        <f t="shared" ref="E7:P7" si="12">SUM(E8:E14)</f>
        <v>0</v>
      </c>
      <c r="F7" s="63">
        <f t="shared" si="12"/>
        <v>0</v>
      </c>
      <c r="G7" s="63">
        <f t="shared" si="12"/>
        <v>0</v>
      </c>
      <c r="H7" s="63">
        <f t="shared" si="12"/>
        <v>0</v>
      </c>
      <c r="I7" s="63">
        <f t="shared" si="12"/>
        <v>0</v>
      </c>
      <c r="J7" s="63">
        <f t="shared" si="12"/>
        <v>0</v>
      </c>
      <c r="K7" s="63">
        <f t="shared" si="12"/>
        <v>0</v>
      </c>
      <c r="L7" s="63">
        <f t="shared" si="12"/>
        <v>0</v>
      </c>
      <c r="M7" s="63">
        <f t="shared" si="12"/>
        <v>0</v>
      </c>
      <c r="N7" s="63">
        <f t="shared" si="12"/>
        <v>0</v>
      </c>
      <c r="O7" s="63">
        <f t="shared" si="12"/>
        <v>0</v>
      </c>
      <c r="P7" s="63">
        <f t="shared" si="12"/>
        <v>0</v>
      </c>
      <c r="Q7" s="127"/>
      <c r="R7" s="109">
        <f>SUM(E7:P7)</f>
        <v>0</v>
      </c>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6"/>
    </row>
    <row r="8" spans="1:77" s="3" customFormat="1" ht="27.75" customHeight="1">
      <c r="A8" s="219" t="s">
        <v>68</v>
      </c>
      <c r="B8" s="220"/>
      <c r="C8" s="220"/>
      <c r="D8" s="221"/>
      <c r="E8" s="24"/>
      <c r="F8" s="24"/>
      <c r="G8" s="24"/>
      <c r="H8" s="24"/>
      <c r="I8" s="24"/>
      <c r="J8" s="24"/>
      <c r="K8" s="24"/>
      <c r="L8" s="24"/>
      <c r="M8" s="24"/>
      <c r="N8" s="24"/>
      <c r="O8" s="24"/>
      <c r="P8" s="87"/>
      <c r="Q8" s="136"/>
      <c r="R8" s="88">
        <f>SUM(E8:P8)</f>
        <v>0</v>
      </c>
      <c r="S8" s="35"/>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row>
    <row r="9" spans="1:77" s="3" customFormat="1" ht="16.5">
      <c r="A9" s="233" t="s">
        <v>69</v>
      </c>
      <c r="B9" s="234"/>
      <c r="C9" s="234"/>
      <c r="D9" s="234"/>
      <c r="E9" s="15"/>
      <c r="F9" s="15"/>
      <c r="G9" s="15"/>
      <c r="H9" s="15"/>
      <c r="I9" s="15"/>
      <c r="J9" s="15"/>
      <c r="K9" s="15"/>
      <c r="L9" s="15"/>
      <c r="M9" s="15"/>
      <c r="N9" s="15"/>
      <c r="O9" s="15"/>
      <c r="P9" s="15"/>
      <c r="Q9" s="138"/>
      <c r="R9" s="88"/>
      <c r="S9" s="35"/>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row>
    <row r="10" spans="1:77" s="3" customFormat="1" ht="16.5">
      <c r="A10" s="194" t="s">
        <v>83</v>
      </c>
      <c r="B10" s="195"/>
      <c r="C10" s="195"/>
      <c r="D10" s="195"/>
      <c r="E10" s="20"/>
      <c r="F10" s="20"/>
      <c r="G10" s="20"/>
      <c r="H10" s="20"/>
      <c r="I10" s="20"/>
      <c r="J10" s="20"/>
      <c r="K10" s="20"/>
      <c r="L10" s="20"/>
      <c r="M10" s="20"/>
      <c r="N10" s="20"/>
      <c r="O10" s="20"/>
      <c r="P10" s="20"/>
      <c r="Q10" s="137"/>
      <c r="R10" s="88">
        <f t="shared" ref="R10:R21" si="13">SUM(E10:P10)</f>
        <v>0</v>
      </c>
    </row>
    <row r="11" spans="1:77" s="3" customFormat="1" ht="15" customHeight="1" outlineLevel="1">
      <c r="A11" s="217" t="s">
        <v>84</v>
      </c>
      <c r="B11" s="217"/>
      <c r="C11" s="217"/>
      <c r="D11" s="217"/>
      <c r="E11" s="15"/>
      <c r="F11" s="15"/>
      <c r="G11" s="15"/>
      <c r="H11" s="15"/>
      <c r="I11" s="15"/>
      <c r="J11" s="15"/>
      <c r="K11" s="15"/>
      <c r="L11" s="15"/>
      <c r="M11" s="15"/>
      <c r="N11" s="15"/>
      <c r="O11" s="15"/>
      <c r="P11" s="89"/>
      <c r="Q11" s="128"/>
      <c r="R11" s="88">
        <f t="shared" si="13"/>
        <v>0</v>
      </c>
      <c r="S11" s="5"/>
    </row>
    <row r="12" spans="1:77" s="3" customFormat="1" ht="15" customHeight="1" outlineLevel="1">
      <c r="A12" s="217" t="s">
        <v>52</v>
      </c>
      <c r="B12" s="217"/>
      <c r="C12" s="217"/>
      <c r="D12" s="217"/>
      <c r="E12" s="15"/>
      <c r="F12" s="15"/>
      <c r="G12" s="15"/>
      <c r="H12" s="15"/>
      <c r="I12" s="15"/>
      <c r="J12" s="15"/>
      <c r="K12" s="15"/>
      <c r="L12" s="15"/>
      <c r="M12" s="15"/>
      <c r="N12" s="15"/>
      <c r="O12" s="15"/>
      <c r="P12" s="89"/>
      <c r="Q12" s="128"/>
      <c r="R12" s="88">
        <f t="shared" si="13"/>
        <v>0</v>
      </c>
      <c r="S12" s="5"/>
    </row>
    <row r="13" spans="1:77" s="3" customFormat="1" ht="15" customHeight="1" outlineLevel="1">
      <c r="A13" s="225" t="s">
        <v>14</v>
      </c>
      <c r="B13" s="226"/>
      <c r="C13" s="226"/>
      <c r="D13" s="227"/>
      <c r="E13" s="15"/>
      <c r="F13" s="15"/>
      <c r="G13" s="15"/>
      <c r="H13" s="15"/>
      <c r="I13" s="15"/>
      <c r="J13" s="15"/>
      <c r="K13" s="15"/>
      <c r="L13" s="15"/>
      <c r="M13" s="15"/>
      <c r="N13" s="15"/>
      <c r="O13" s="15"/>
      <c r="P13" s="89"/>
      <c r="Q13" s="128"/>
      <c r="R13" s="88">
        <f t="shared" si="13"/>
        <v>0</v>
      </c>
      <c r="S13" s="5"/>
    </row>
    <row r="14" spans="1:77" s="3" customFormat="1" ht="16.5" outlineLevel="1">
      <c r="A14" s="222" t="s">
        <v>17</v>
      </c>
      <c r="B14" s="223"/>
      <c r="C14" s="223"/>
      <c r="D14" s="224"/>
      <c r="E14" s="21"/>
      <c r="F14" s="21"/>
      <c r="G14" s="21"/>
      <c r="H14" s="21"/>
      <c r="I14" s="21"/>
      <c r="J14" s="21"/>
      <c r="K14" s="21"/>
      <c r="L14" s="21"/>
      <c r="M14" s="21"/>
      <c r="N14" s="21"/>
      <c r="O14" s="21"/>
      <c r="P14" s="90"/>
      <c r="Q14" s="129"/>
      <c r="R14" s="88">
        <f t="shared" si="13"/>
        <v>0</v>
      </c>
      <c r="S14" s="5"/>
    </row>
    <row r="15" spans="1:77" s="3" customFormat="1" ht="20.100000000000001" customHeight="1">
      <c r="A15" s="218" t="s">
        <v>13</v>
      </c>
      <c r="B15" s="218"/>
      <c r="C15" s="218"/>
      <c r="D15" s="218"/>
      <c r="E15" s="64">
        <f t="shared" ref="E15:P15" si="14">SUM(E16:E20)</f>
        <v>0</v>
      </c>
      <c r="F15" s="64">
        <f t="shared" si="14"/>
        <v>0</v>
      </c>
      <c r="G15" s="64">
        <f t="shared" si="14"/>
        <v>0</v>
      </c>
      <c r="H15" s="64">
        <f t="shared" si="14"/>
        <v>0</v>
      </c>
      <c r="I15" s="64">
        <f t="shared" si="14"/>
        <v>0</v>
      </c>
      <c r="J15" s="64">
        <f t="shared" si="14"/>
        <v>0</v>
      </c>
      <c r="K15" s="64">
        <f t="shared" si="14"/>
        <v>0</v>
      </c>
      <c r="L15" s="64">
        <f t="shared" si="14"/>
        <v>0</v>
      </c>
      <c r="M15" s="64">
        <f t="shared" si="14"/>
        <v>0</v>
      </c>
      <c r="N15" s="64">
        <f t="shared" si="14"/>
        <v>0</v>
      </c>
      <c r="O15" s="64">
        <f t="shared" si="14"/>
        <v>0</v>
      </c>
      <c r="P15" s="64">
        <f t="shared" si="14"/>
        <v>0</v>
      </c>
      <c r="Q15" s="139"/>
      <c r="R15" s="86">
        <f>SUM(E15:P15)</f>
        <v>0</v>
      </c>
    </row>
    <row r="16" spans="1:77" s="3" customFormat="1" ht="15" customHeight="1">
      <c r="A16" s="208" t="s">
        <v>59</v>
      </c>
      <c r="B16" s="208"/>
      <c r="C16" s="208"/>
      <c r="D16" s="209"/>
      <c r="E16" s="15"/>
      <c r="F16" s="15"/>
      <c r="G16" s="15"/>
      <c r="H16" s="15"/>
      <c r="I16" s="15"/>
      <c r="J16" s="15"/>
      <c r="K16" s="15"/>
      <c r="L16" s="15"/>
      <c r="M16" s="15"/>
      <c r="N16" s="15"/>
      <c r="O16" s="15"/>
      <c r="P16" s="89"/>
      <c r="Q16" s="136"/>
      <c r="R16" s="88">
        <f t="shared" si="13"/>
        <v>0</v>
      </c>
    </row>
    <row r="17" spans="1:76" s="3" customFormat="1" ht="15" customHeight="1">
      <c r="A17" s="194" t="s">
        <v>86</v>
      </c>
      <c r="B17" s="195"/>
      <c r="C17" s="195"/>
      <c r="D17" s="195"/>
      <c r="E17" s="20"/>
      <c r="F17" s="20"/>
      <c r="G17" s="20"/>
      <c r="H17" s="20"/>
      <c r="I17" s="20"/>
      <c r="J17" s="20"/>
      <c r="K17" s="20"/>
      <c r="L17" s="20"/>
      <c r="M17" s="20"/>
      <c r="N17" s="20"/>
      <c r="O17" s="20"/>
      <c r="P17" s="20"/>
      <c r="Q17" s="130"/>
      <c r="R17" s="91">
        <f t="shared" si="13"/>
        <v>0</v>
      </c>
    </row>
    <row r="18" spans="1:76" s="3" customFormat="1" ht="15" customHeight="1">
      <c r="A18" s="199" t="s">
        <v>15</v>
      </c>
      <c r="B18" s="200"/>
      <c r="C18" s="200"/>
      <c r="D18" s="201"/>
      <c r="E18" s="15"/>
      <c r="F18" s="15"/>
      <c r="G18" s="15"/>
      <c r="H18" s="15"/>
      <c r="I18" s="15"/>
      <c r="J18" s="15"/>
      <c r="K18" s="15"/>
      <c r="L18" s="15"/>
      <c r="M18" s="15"/>
      <c r="N18" s="15"/>
      <c r="O18" s="15"/>
      <c r="P18" s="89"/>
      <c r="Q18" s="136"/>
      <c r="R18" s="88">
        <f t="shared" si="13"/>
        <v>0</v>
      </c>
    </row>
    <row r="19" spans="1:76" s="3" customFormat="1" ht="15" customHeight="1">
      <c r="A19" s="211" t="s">
        <v>16</v>
      </c>
      <c r="B19" s="211"/>
      <c r="C19" s="211"/>
      <c r="D19" s="211"/>
      <c r="E19" s="15"/>
      <c r="F19" s="15"/>
      <c r="G19" s="15"/>
      <c r="H19" s="15"/>
      <c r="I19" s="15"/>
      <c r="J19" s="15"/>
      <c r="K19" s="15"/>
      <c r="L19" s="15"/>
      <c r="M19" s="15"/>
      <c r="N19" s="15"/>
      <c r="O19" s="15"/>
      <c r="P19" s="89"/>
      <c r="Q19" s="136"/>
      <c r="R19" s="88">
        <f t="shared" si="13"/>
        <v>0</v>
      </c>
    </row>
    <row r="20" spans="1:76" s="3" customFormat="1" ht="15" customHeight="1" thickBot="1">
      <c r="A20" s="210" t="s">
        <v>53</v>
      </c>
      <c r="B20" s="210"/>
      <c r="C20" s="210"/>
      <c r="D20" s="210"/>
      <c r="E20" s="21"/>
      <c r="F20" s="21"/>
      <c r="G20" s="21"/>
      <c r="H20" s="21"/>
      <c r="I20" s="21"/>
      <c r="J20" s="21"/>
      <c r="K20" s="21"/>
      <c r="L20" s="21"/>
      <c r="M20" s="21"/>
      <c r="N20" s="21"/>
      <c r="O20" s="21"/>
      <c r="P20" s="90"/>
      <c r="Q20" s="136"/>
      <c r="R20" s="88">
        <f t="shared" si="13"/>
        <v>0</v>
      </c>
    </row>
    <row r="21" spans="1:76" s="3" customFormat="1" ht="20.100000000000001" customHeight="1" thickBot="1">
      <c r="A21" s="185" t="s">
        <v>22</v>
      </c>
      <c r="B21" s="185"/>
      <c r="C21" s="185"/>
      <c r="D21" s="185"/>
      <c r="E21" s="65">
        <f t="shared" ref="E21:P21" si="15">E7+E15</f>
        <v>0</v>
      </c>
      <c r="F21" s="65">
        <f t="shared" si="15"/>
        <v>0</v>
      </c>
      <c r="G21" s="65">
        <f t="shared" si="15"/>
        <v>0</v>
      </c>
      <c r="H21" s="65">
        <f t="shared" si="15"/>
        <v>0</v>
      </c>
      <c r="I21" s="65">
        <f t="shared" si="15"/>
        <v>0</v>
      </c>
      <c r="J21" s="65">
        <f t="shared" si="15"/>
        <v>0</v>
      </c>
      <c r="K21" s="65">
        <f t="shared" si="15"/>
        <v>0</v>
      </c>
      <c r="L21" s="65">
        <f t="shared" si="15"/>
        <v>0</v>
      </c>
      <c r="M21" s="65">
        <f t="shared" si="15"/>
        <v>0</v>
      </c>
      <c r="N21" s="65">
        <f t="shared" si="15"/>
        <v>0</v>
      </c>
      <c r="O21" s="65">
        <f t="shared" si="15"/>
        <v>0</v>
      </c>
      <c r="P21" s="65">
        <f t="shared" si="15"/>
        <v>0</v>
      </c>
      <c r="Q21" s="127"/>
      <c r="R21" s="85">
        <f t="shared" si="13"/>
        <v>0</v>
      </c>
    </row>
    <row r="22" spans="1:76" s="35" customFormat="1" ht="20.100000000000001" customHeight="1" thickBot="1">
      <c r="A22" s="144"/>
      <c r="B22" s="144"/>
      <c r="C22" s="144"/>
      <c r="D22" s="144"/>
      <c r="E22" s="57"/>
      <c r="F22" s="57"/>
      <c r="G22" s="57"/>
      <c r="H22" s="57"/>
      <c r="I22" s="57"/>
      <c r="J22" s="57"/>
      <c r="K22" s="57"/>
      <c r="L22" s="57"/>
      <c r="M22" s="57"/>
      <c r="N22" s="57"/>
      <c r="O22" s="57"/>
      <c r="P22" s="57"/>
      <c r="Q22" s="57"/>
      <c r="R22" s="145"/>
    </row>
    <row r="23" spans="1:76" s="3" customFormat="1" ht="20.100000000000001" customHeight="1" thickBot="1">
      <c r="A23" s="212"/>
      <c r="B23" s="212"/>
      <c r="C23" s="212"/>
      <c r="D23" s="212"/>
      <c r="E23" s="62">
        <v>43831</v>
      </c>
      <c r="F23" s="62">
        <f t="shared" ref="F23" si="16">IF(E23="","",EOMONTH(E23,1))</f>
        <v>43890</v>
      </c>
      <c r="G23" s="62">
        <f t="shared" ref="G23" si="17">IF(F23="","",EOMONTH(F23,1))</f>
        <v>43921</v>
      </c>
      <c r="H23" s="62">
        <f t="shared" ref="H23" si="18">IF(G23="","",EOMONTH(G23,1))</f>
        <v>43951</v>
      </c>
      <c r="I23" s="62">
        <f t="shared" ref="I23" si="19">IF(H23="","",EOMONTH(H23,1))</f>
        <v>43982</v>
      </c>
      <c r="J23" s="62">
        <f t="shared" ref="J23" si="20">IF(I23="","",EOMONTH(I23,1))</f>
        <v>44012</v>
      </c>
      <c r="K23" s="62">
        <f t="shared" ref="K23" si="21">IF(J23="","",EOMONTH(J23,1))</f>
        <v>44043</v>
      </c>
      <c r="L23" s="62">
        <f t="shared" ref="L23" si="22">IF(K23="","",EOMONTH(K23,1))</f>
        <v>44074</v>
      </c>
      <c r="M23" s="62">
        <f t="shared" ref="M23" si="23">IF(L23="","",EOMONTH(L23,1))</f>
        <v>44104</v>
      </c>
      <c r="N23" s="62">
        <f t="shared" ref="N23" si="24">IF(M23="","",EOMONTH(M23,1))</f>
        <v>44135</v>
      </c>
      <c r="O23" s="62">
        <f t="shared" ref="O23" si="25">IF(N23="","",EOMONTH(N23,1))</f>
        <v>44165</v>
      </c>
      <c r="P23" s="62">
        <f t="shared" ref="P23" si="26">IF(O23="","",EOMONTH(O23,1))</f>
        <v>44196</v>
      </c>
      <c r="Q23" s="126"/>
      <c r="R23" s="84" t="s">
        <v>32</v>
      </c>
      <c r="S23" s="34"/>
      <c r="T23" s="35"/>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row>
    <row r="24" spans="1:76" ht="20.100000000000001" customHeight="1" thickTop="1" thickBot="1">
      <c r="A24" s="207" t="s">
        <v>20</v>
      </c>
      <c r="B24" s="207"/>
      <c r="C24" s="207"/>
      <c r="D24" s="207"/>
      <c r="E24" s="66">
        <f t="shared" ref="E24:P24" si="27">SUM(E25:E48)</f>
        <v>0</v>
      </c>
      <c r="F24" s="66">
        <f t="shared" si="27"/>
        <v>0</v>
      </c>
      <c r="G24" s="66">
        <f t="shared" si="27"/>
        <v>0</v>
      </c>
      <c r="H24" s="66">
        <f t="shared" si="27"/>
        <v>0</v>
      </c>
      <c r="I24" s="66">
        <f t="shared" si="27"/>
        <v>0</v>
      </c>
      <c r="J24" s="66">
        <f t="shared" si="27"/>
        <v>0</v>
      </c>
      <c r="K24" s="66">
        <f t="shared" si="27"/>
        <v>0</v>
      </c>
      <c r="L24" s="66">
        <f t="shared" si="27"/>
        <v>0</v>
      </c>
      <c r="M24" s="66">
        <f t="shared" si="27"/>
        <v>0</v>
      </c>
      <c r="N24" s="66">
        <f t="shared" si="27"/>
        <v>0</v>
      </c>
      <c r="O24" s="66">
        <f t="shared" si="27"/>
        <v>0</v>
      </c>
      <c r="P24" s="92">
        <f t="shared" si="27"/>
        <v>0</v>
      </c>
      <c r="Q24" s="57"/>
      <c r="R24" s="93">
        <f>SUM(E24:P24)</f>
        <v>0</v>
      </c>
    </row>
    <row r="25" spans="1:76" ht="26.25" customHeight="1">
      <c r="A25" s="204" t="s">
        <v>70</v>
      </c>
      <c r="B25" s="205"/>
      <c r="C25" s="205"/>
      <c r="D25" s="206"/>
      <c r="E25" s="23"/>
      <c r="F25" s="23"/>
      <c r="G25" s="23"/>
      <c r="H25" s="23"/>
      <c r="I25" s="23"/>
      <c r="J25" s="23"/>
      <c r="K25" s="23"/>
      <c r="L25" s="23"/>
      <c r="M25" s="23"/>
      <c r="N25" s="23"/>
      <c r="O25" s="23"/>
      <c r="P25" s="23"/>
      <c r="Q25" s="140"/>
      <c r="R25" s="95">
        <f>SUM(E25:P25)</f>
        <v>0</v>
      </c>
    </row>
    <row r="26" spans="1:76" ht="16.5">
      <c r="A26" s="203" t="s">
        <v>6</v>
      </c>
      <c r="B26" s="203"/>
      <c r="C26" s="203"/>
      <c r="D26" s="203"/>
      <c r="E26" s="16"/>
      <c r="F26" s="16"/>
      <c r="G26" s="16"/>
      <c r="H26" s="16"/>
      <c r="I26" s="16"/>
      <c r="J26" s="16"/>
      <c r="K26" s="16"/>
      <c r="L26" s="16"/>
      <c r="M26" s="16"/>
      <c r="N26" s="16"/>
      <c r="O26" s="16"/>
      <c r="P26" s="16"/>
      <c r="Q26" s="140"/>
      <c r="R26" s="95">
        <f t="shared" ref="R26:R47" si="28">SUM(E26:P26)</f>
        <v>0</v>
      </c>
    </row>
    <row r="27" spans="1:76" ht="16.5" outlineLevel="1">
      <c r="A27" s="203" t="s">
        <v>12</v>
      </c>
      <c r="B27" s="203"/>
      <c r="C27" s="203"/>
      <c r="D27" s="203"/>
      <c r="E27" s="16"/>
      <c r="F27" s="16"/>
      <c r="G27" s="16"/>
      <c r="H27" s="16"/>
      <c r="I27" s="16"/>
      <c r="J27" s="16"/>
      <c r="K27" s="16"/>
      <c r="L27" s="16"/>
      <c r="M27" s="16"/>
      <c r="N27" s="16"/>
      <c r="O27" s="16"/>
      <c r="P27" s="16"/>
      <c r="Q27" s="141"/>
      <c r="R27" s="95">
        <f t="shared" si="28"/>
        <v>0</v>
      </c>
    </row>
    <row r="28" spans="1:76" ht="16.5" outlineLevel="1">
      <c r="A28" s="203" t="s">
        <v>27</v>
      </c>
      <c r="B28" s="203"/>
      <c r="C28" s="203"/>
      <c r="D28" s="203"/>
      <c r="E28" s="16"/>
      <c r="F28" s="16"/>
      <c r="G28" s="16"/>
      <c r="H28" s="16"/>
      <c r="I28" s="16"/>
      <c r="J28" s="16"/>
      <c r="K28" s="16"/>
      <c r="L28" s="16"/>
      <c r="M28" s="16"/>
      <c r="N28" s="16"/>
      <c r="O28" s="16"/>
      <c r="P28" s="16"/>
      <c r="Q28" s="141"/>
      <c r="R28" s="95">
        <f t="shared" si="28"/>
        <v>0</v>
      </c>
    </row>
    <row r="29" spans="1:76" ht="16.5" outlineLevel="1">
      <c r="A29" s="203" t="s">
        <v>7</v>
      </c>
      <c r="B29" s="203"/>
      <c r="C29" s="203"/>
      <c r="D29" s="203"/>
      <c r="E29" s="16"/>
      <c r="F29" s="16"/>
      <c r="G29" s="16"/>
      <c r="H29" s="16"/>
      <c r="I29" s="16"/>
      <c r="J29" s="16"/>
      <c r="K29" s="16"/>
      <c r="L29" s="16"/>
      <c r="M29" s="16"/>
      <c r="N29" s="16"/>
      <c r="O29" s="16"/>
      <c r="P29" s="16"/>
      <c r="Q29" s="141"/>
      <c r="R29" s="95">
        <f t="shared" si="28"/>
        <v>0</v>
      </c>
    </row>
    <row r="30" spans="1:76" ht="16.5" outlineLevel="1">
      <c r="A30" s="186" t="s">
        <v>80</v>
      </c>
      <c r="B30" s="187"/>
      <c r="C30" s="187"/>
      <c r="D30" s="188"/>
      <c r="E30" s="16"/>
      <c r="F30" s="16"/>
      <c r="G30" s="16"/>
      <c r="H30" s="16"/>
      <c r="I30" s="16"/>
      <c r="J30" s="16"/>
      <c r="K30" s="16"/>
      <c r="L30" s="16"/>
      <c r="M30" s="16"/>
      <c r="N30" s="16"/>
      <c r="O30" s="16"/>
      <c r="P30" s="16"/>
      <c r="Q30" s="141"/>
      <c r="R30" s="95"/>
    </row>
    <row r="31" spans="1:76" ht="16.5" outlineLevel="1">
      <c r="A31" s="203" t="s">
        <v>10</v>
      </c>
      <c r="B31" s="203"/>
      <c r="C31" s="203"/>
      <c r="D31" s="203"/>
      <c r="E31" s="16"/>
      <c r="F31" s="16"/>
      <c r="G31" s="16"/>
      <c r="H31" s="16"/>
      <c r="I31" s="16"/>
      <c r="J31" s="16"/>
      <c r="K31" s="16"/>
      <c r="L31" s="16"/>
      <c r="M31" s="16"/>
      <c r="N31" s="16"/>
      <c r="O31" s="16"/>
      <c r="P31" s="16"/>
      <c r="Q31" s="141"/>
      <c r="R31" s="95">
        <f t="shared" si="28"/>
        <v>0</v>
      </c>
    </row>
    <row r="32" spans="1:76" ht="16.5" outlineLevel="1">
      <c r="A32" s="203" t="s">
        <v>8</v>
      </c>
      <c r="B32" s="203"/>
      <c r="C32" s="203"/>
      <c r="D32" s="203"/>
      <c r="E32" s="16"/>
      <c r="F32" s="16"/>
      <c r="G32" s="16"/>
      <c r="H32" s="16"/>
      <c r="I32" s="16"/>
      <c r="J32" s="16"/>
      <c r="K32" s="16"/>
      <c r="L32" s="16"/>
      <c r="M32" s="16"/>
      <c r="N32" s="16"/>
      <c r="O32" s="16"/>
      <c r="P32" s="16"/>
      <c r="Q32" s="141"/>
      <c r="R32" s="95">
        <f t="shared" si="28"/>
        <v>0</v>
      </c>
    </row>
    <row r="33" spans="1:18" ht="16.5" outlineLevel="1">
      <c r="A33" s="203" t="s">
        <v>9</v>
      </c>
      <c r="B33" s="203"/>
      <c r="C33" s="203"/>
      <c r="D33" s="203"/>
      <c r="E33" s="16"/>
      <c r="F33" s="16"/>
      <c r="G33" s="16"/>
      <c r="H33" s="16"/>
      <c r="I33" s="16"/>
      <c r="J33" s="16"/>
      <c r="K33" s="16"/>
      <c r="L33" s="16"/>
      <c r="M33" s="16"/>
      <c r="N33" s="16"/>
      <c r="O33" s="16"/>
      <c r="P33" s="16"/>
      <c r="Q33" s="141"/>
      <c r="R33" s="95">
        <f t="shared" si="28"/>
        <v>0</v>
      </c>
    </row>
    <row r="34" spans="1:18" ht="16.5" outlineLevel="1">
      <c r="A34" s="203" t="s">
        <v>79</v>
      </c>
      <c r="B34" s="203"/>
      <c r="C34" s="203"/>
      <c r="D34" s="203"/>
      <c r="E34" s="16"/>
      <c r="F34" s="16"/>
      <c r="G34" s="16"/>
      <c r="H34" s="16"/>
      <c r="I34" s="16"/>
      <c r="J34" s="16"/>
      <c r="K34" s="16"/>
      <c r="L34" s="16"/>
      <c r="M34" s="16"/>
      <c r="N34" s="16"/>
      <c r="O34" s="16"/>
      <c r="P34" s="94"/>
      <c r="Q34" s="141"/>
      <c r="R34" s="95">
        <f t="shared" si="28"/>
        <v>0</v>
      </c>
    </row>
    <row r="35" spans="1:18" ht="16.5" outlineLevel="1">
      <c r="A35" s="203" t="s">
        <v>81</v>
      </c>
      <c r="B35" s="203"/>
      <c r="C35" s="203"/>
      <c r="D35" s="203"/>
      <c r="E35" s="16"/>
      <c r="F35" s="16"/>
      <c r="G35" s="16"/>
      <c r="H35" s="16"/>
      <c r="I35" s="16"/>
      <c r="J35" s="16"/>
      <c r="K35" s="16"/>
      <c r="L35" s="16"/>
      <c r="M35" s="16"/>
      <c r="N35" s="16"/>
      <c r="O35" s="16"/>
      <c r="P35" s="16"/>
      <c r="Q35" s="141"/>
      <c r="R35" s="95">
        <f t="shared" si="28"/>
        <v>0</v>
      </c>
    </row>
    <row r="36" spans="1:18" ht="16.5">
      <c r="A36" s="186" t="s">
        <v>28</v>
      </c>
      <c r="B36" s="187"/>
      <c r="C36" s="187"/>
      <c r="D36" s="188"/>
      <c r="E36" s="16"/>
      <c r="F36" s="16"/>
      <c r="G36" s="16"/>
      <c r="H36" s="16"/>
      <c r="I36" s="16"/>
      <c r="J36" s="16"/>
      <c r="K36" s="16"/>
      <c r="L36" s="16"/>
      <c r="M36" s="16"/>
      <c r="N36" s="16"/>
      <c r="O36" s="16"/>
      <c r="P36" s="94"/>
      <c r="Q36" s="141"/>
      <c r="R36" s="95">
        <f t="shared" si="28"/>
        <v>0</v>
      </c>
    </row>
    <row r="37" spans="1:18" ht="16.5">
      <c r="A37" s="203" t="s">
        <v>33</v>
      </c>
      <c r="B37" s="203"/>
      <c r="C37" s="203"/>
      <c r="D37" s="203"/>
      <c r="E37" s="16"/>
      <c r="F37" s="16"/>
      <c r="G37" s="16"/>
      <c r="H37" s="16"/>
      <c r="I37" s="16"/>
      <c r="J37" s="16"/>
      <c r="K37" s="16"/>
      <c r="L37" s="16"/>
      <c r="M37" s="16"/>
      <c r="N37" s="16"/>
      <c r="O37" s="16"/>
      <c r="P37" s="16"/>
      <c r="Q37" s="141"/>
      <c r="R37" s="95">
        <f t="shared" si="28"/>
        <v>0</v>
      </c>
    </row>
    <row r="38" spans="1:18" ht="16.5">
      <c r="A38" s="203" t="s">
        <v>85</v>
      </c>
      <c r="B38" s="203"/>
      <c r="C38" s="203"/>
      <c r="D38" s="203"/>
      <c r="E38" s="16"/>
      <c r="F38" s="16"/>
      <c r="G38" s="16"/>
      <c r="H38" s="16"/>
      <c r="I38" s="16"/>
      <c r="J38" s="16"/>
      <c r="K38" s="16"/>
      <c r="L38" s="16"/>
      <c r="M38" s="16"/>
      <c r="N38" s="16"/>
      <c r="O38" s="16"/>
      <c r="P38" s="16"/>
      <c r="Q38" s="141"/>
      <c r="R38" s="95">
        <f t="shared" si="28"/>
        <v>0</v>
      </c>
    </row>
    <row r="39" spans="1:18" ht="16.5">
      <c r="A39" s="203" t="s">
        <v>19</v>
      </c>
      <c r="B39" s="203"/>
      <c r="C39" s="203"/>
      <c r="D39" s="203"/>
      <c r="E39" s="16"/>
      <c r="F39" s="16"/>
      <c r="G39" s="16"/>
      <c r="H39" s="16"/>
      <c r="I39" s="16"/>
      <c r="J39" s="16"/>
      <c r="K39" s="16"/>
      <c r="L39" s="16"/>
      <c r="M39" s="16"/>
      <c r="N39" s="16"/>
      <c r="O39" s="16"/>
      <c r="P39" s="16"/>
      <c r="Q39" s="141"/>
      <c r="R39" s="95">
        <f t="shared" si="28"/>
        <v>0</v>
      </c>
    </row>
    <row r="40" spans="1:18" ht="16.5">
      <c r="A40" s="186" t="s">
        <v>11</v>
      </c>
      <c r="B40" s="187"/>
      <c r="C40" s="187"/>
      <c r="D40" s="188"/>
      <c r="E40" s="16"/>
      <c r="F40" s="16"/>
      <c r="G40" s="16"/>
      <c r="H40" s="16"/>
      <c r="I40" s="16"/>
      <c r="J40" s="16"/>
      <c r="K40" s="16"/>
      <c r="L40" s="16"/>
      <c r="M40" s="16"/>
      <c r="N40" s="16"/>
      <c r="O40" s="16"/>
      <c r="P40" s="16"/>
      <c r="Q40" s="141"/>
      <c r="R40" s="95">
        <f t="shared" si="28"/>
        <v>0</v>
      </c>
    </row>
    <row r="41" spans="1:18" ht="16.5">
      <c r="A41" s="186" t="s">
        <v>71</v>
      </c>
      <c r="B41" s="187"/>
      <c r="C41" s="187"/>
      <c r="D41" s="187"/>
      <c r="E41" s="16"/>
      <c r="F41" s="16"/>
      <c r="G41" s="16"/>
      <c r="H41" s="16"/>
      <c r="I41" s="16"/>
      <c r="J41" s="16"/>
      <c r="K41" s="16"/>
      <c r="L41" s="16"/>
      <c r="M41" s="16"/>
      <c r="N41" s="16"/>
      <c r="O41" s="16"/>
      <c r="P41" s="94"/>
      <c r="Q41" s="141"/>
      <c r="R41" s="95">
        <f t="shared" si="28"/>
        <v>0</v>
      </c>
    </row>
    <row r="42" spans="1:18" ht="15" customHeight="1">
      <c r="A42" s="194" t="s">
        <v>86</v>
      </c>
      <c r="B42" s="195"/>
      <c r="C42" s="195"/>
      <c r="D42" s="195"/>
      <c r="E42" s="25"/>
      <c r="F42" s="25"/>
      <c r="G42" s="25"/>
      <c r="H42" s="25"/>
      <c r="I42" s="25"/>
      <c r="J42" s="25"/>
      <c r="K42" s="25"/>
      <c r="L42" s="25"/>
      <c r="M42" s="25"/>
      <c r="N42" s="25"/>
      <c r="O42" s="25"/>
      <c r="P42" s="25"/>
      <c r="Q42" s="142"/>
      <c r="R42" s="96">
        <f t="shared" si="28"/>
        <v>0</v>
      </c>
    </row>
    <row r="43" spans="1:18" ht="15" customHeight="1" outlineLevel="1">
      <c r="A43" s="191" t="s">
        <v>60</v>
      </c>
      <c r="B43" s="192"/>
      <c r="C43" s="192"/>
      <c r="D43" s="193"/>
      <c r="E43" s="16"/>
      <c r="F43" s="16"/>
      <c r="G43" s="16"/>
      <c r="H43" s="16"/>
      <c r="I43" s="16"/>
      <c r="J43" s="16"/>
      <c r="K43" s="16"/>
      <c r="L43" s="16"/>
      <c r="M43" s="16"/>
      <c r="N43" s="16"/>
      <c r="O43" s="16"/>
      <c r="P43" s="94"/>
      <c r="Q43" s="141"/>
      <c r="R43" s="95">
        <f t="shared" si="28"/>
        <v>0</v>
      </c>
    </row>
    <row r="44" spans="1:18" ht="15" customHeight="1" outlineLevel="1">
      <c r="A44" s="191" t="s">
        <v>61</v>
      </c>
      <c r="B44" s="192"/>
      <c r="C44" s="192"/>
      <c r="D44" s="193"/>
      <c r="E44" s="16"/>
      <c r="F44" s="16"/>
      <c r="G44" s="16"/>
      <c r="H44" s="16"/>
      <c r="I44" s="16"/>
      <c r="J44" s="16"/>
      <c r="K44" s="16"/>
      <c r="L44" s="16"/>
      <c r="M44" s="16"/>
      <c r="N44" s="16"/>
      <c r="O44" s="16"/>
      <c r="P44" s="16"/>
      <c r="Q44" s="141"/>
      <c r="R44" s="95">
        <f t="shared" si="28"/>
        <v>0</v>
      </c>
    </row>
    <row r="45" spans="1:18" ht="15" customHeight="1" outlineLevel="1">
      <c r="A45" s="191" t="s">
        <v>62</v>
      </c>
      <c r="B45" s="196"/>
      <c r="C45" s="196"/>
      <c r="D45" s="197"/>
      <c r="E45" s="16"/>
      <c r="F45" s="16"/>
      <c r="G45" s="16"/>
      <c r="H45" s="16"/>
      <c r="I45" s="16"/>
      <c r="J45" s="16"/>
      <c r="K45" s="16"/>
      <c r="L45" s="16"/>
      <c r="M45" s="16"/>
      <c r="N45" s="16"/>
      <c r="O45" s="16"/>
      <c r="P45" s="94"/>
      <c r="Q45" s="141"/>
      <c r="R45" s="95">
        <f t="shared" si="28"/>
        <v>0</v>
      </c>
    </row>
    <row r="46" spans="1:18" ht="15" customHeight="1" outlineLevel="1">
      <c r="A46" s="17" t="s">
        <v>63</v>
      </c>
      <c r="B46" s="18"/>
      <c r="C46" s="18"/>
      <c r="D46" s="19"/>
      <c r="E46" s="16"/>
      <c r="F46" s="16"/>
      <c r="G46" s="16"/>
      <c r="H46" s="16"/>
      <c r="I46" s="16"/>
      <c r="J46" s="16"/>
      <c r="K46" s="16"/>
      <c r="L46" s="16"/>
      <c r="M46" s="16"/>
      <c r="N46" s="16"/>
      <c r="O46" s="16"/>
      <c r="P46" s="94"/>
      <c r="Q46" s="141"/>
      <c r="R46" s="95">
        <f t="shared" si="28"/>
        <v>0</v>
      </c>
    </row>
    <row r="47" spans="1:18" ht="17.25" outlineLevel="1" thickBot="1">
      <c r="A47" s="191" t="s">
        <v>64</v>
      </c>
      <c r="B47" s="196"/>
      <c r="C47" s="196"/>
      <c r="D47" s="197"/>
      <c r="E47" s="16"/>
      <c r="F47" s="16"/>
      <c r="G47" s="22"/>
      <c r="H47" s="22"/>
      <c r="I47" s="22"/>
      <c r="J47" s="16"/>
      <c r="K47" s="16"/>
      <c r="L47" s="22"/>
      <c r="M47" s="16"/>
      <c r="N47" s="22"/>
      <c r="O47" s="22"/>
      <c r="P47" s="94"/>
      <c r="Q47" s="141"/>
      <c r="R47" s="95">
        <f t="shared" si="28"/>
        <v>0</v>
      </c>
    </row>
    <row r="48" spans="1:18" ht="19.899999999999999" customHeight="1" thickBot="1">
      <c r="A48" s="189" t="s">
        <v>4</v>
      </c>
      <c r="B48" s="189"/>
      <c r="C48" s="189"/>
      <c r="D48" s="189"/>
      <c r="E48" s="116">
        <f>E74</f>
        <v>0</v>
      </c>
      <c r="F48" s="116">
        <f>F74</f>
        <v>0</v>
      </c>
      <c r="G48" s="116">
        <f>G74</f>
        <v>0</v>
      </c>
      <c r="H48" s="116">
        <f>H74</f>
        <v>0</v>
      </c>
      <c r="I48" s="116">
        <f>I74</f>
        <v>0</v>
      </c>
      <c r="J48" s="116">
        <f>J74</f>
        <v>0</v>
      </c>
      <c r="K48" s="116">
        <f>K74</f>
        <v>0</v>
      </c>
      <c r="L48" s="116">
        <f>L74</f>
        <v>0</v>
      </c>
      <c r="M48" s="116">
        <f>M74</f>
        <v>0</v>
      </c>
      <c r="N48" s="116">
        <f>N74</f>
        <v>0</v>
      </c>
      <c r="O48" s="116">
        <f>O74</f>
        <v>0</v>
      </c>
      <c r="P48" s="117">
        <f>P74</f>
        <v>0</v>
      </c>
      <c r="Q48" s="131"/>
      <c r="R48" s="118">
        <f>SUM(E48:P48)</f>
        <v>0</v>
      </c>
    </row>
    <row r="49" spans="1:21" ht="20.100000000000001" customHeight="1">
      <c r="A49" s="190" t="s">
        <v>18</v>
      </c>
      <c r="B49" s="190"/>
      <c r="C49" s="190"/>
      <c r="D49" s="190"/>
      <c r="E49" s="67">
        <f>SUM(E50:E55)</f>
        <v>0</v>
      </c>
      <c r="F49" s="67">
        <f>SUM(F50:F55)</f>
        <v>0</v>
      </c>
      <c r="G49" s="67">
        <f>SUM(G50:G55)</f>
        <v>0</v>
      </c>
      <c r="H49" s="67">
        <f>SUM(H50:H55)</f>
        <v>0</v>
      </c>
      <c r="I49" s="67">
        <f>SUM(I50:I55)</f>
        <v>0</v>
      </c>
      <c r="J49" s="67">
        <f>SUM(J50:J55)</f>
        <v>0</v>
      </c>
      <c r="K49" s="67">
        <f>SUM(K50:K55)</f>
        <v>0</v>
      </c>
      <c r="L49" s="67">
        <f>SUM(L50:L55)</f>
        <v>0</v>
      </c>
      <c r="M49" s="67">
        <f>SUM(M50:M55)</f>
        <v>0</v>
      </c>
      <c r="N49" s="67">
        <f>SUM(N50:N55)</f>
        <v>0</v>
      </c>
      <c r="O49" s="67">
        <f>SUM(O50:O55)</f>
        <v>0</v>
      </c>
      <c r="P49" s="97">
        <f>SUM(P50:P55)</f>
        <v>0</v>
      </c>
      <c r="Q49" s="143"/>
      <c r="R49" s="93">
        <f>SUM(E49:P49)</f>
        <v>0</v>
      </c>
    </row>
    <row r="50" spans="1:21" ht="16.5">
      <c r="A50" s="202" t="s">
        <v>65</v>
      </c>
      <c r="B50" s="202"/>
      <c r="C50" s="202"/>
      <c r="D50" s="202"/>
      <c r="E50" s="23"/>
      <c r="F50" s="23"/>
      <c r="G50" s="23"/>
      <c r="H50" s="23"/>
      <c r="I50" s="23"/>
      <c r="J50" s="23"/>
      <c r="K50" s="23"/>
      <c r="L50" s="23"/>
      <c r="M50" s="23"/>
      <c r="N50" s="23"/>
      <c r="O50" s="23"/>
      <c r="P50" s="23"/>
      <c r="Q50" s="141"/>
      <c r="R50" s="99">
        <f>SUM(E49:P49)</f>
        <v>0</v>
      </c>
    </row>
    <row r="51" spans="1:21" ht="16.5">
      <c r="A51" s="184" t="s">
        <v>76</v>
      </c>
      <c r="B51" s="184"/>
      <c r="C51" s="184"/>
      <c r="D51" s="184"/>
      <c r="E51" s="16"/>
      <c r="F51" s="16"/>
      <c r="G51" s="16"/>
      <c r="H51" s="16"/>
      <c r="I51" s="16"/>
      <c r="J51" s="16"/>
      <c r="K51" s="16"/>
      <c r="L51" s="16"/>
      <c r="M51" s="16"/>
      <c r="N51" s="16"/>
      <c r="O51" s="16"/>
      <c r="P51" s="94"/>
      <c r="Q51" s="141"/>
      <c r="R51" s="99">
        <f t="shared" ref="R51:R55" si="29">SUM(E50:P50)</f>
        <v>0</v>
      </c>
    </row>
    <row r="52" spans="1:21" ht="16.5">
      <c r="A52" s="184" t="s">
        <v>77</v>
      </c>
      <c r="B52" s="184"/>
      <c r="C52" s="184"/>
      <c r="D52" s="184"/>
      <c r="E52" s="16"/>
      <c r="F52" s="16"/>
      <c r="G52" s="16"/>
      <c r="H52" s="16"/>
      <c r="I52" s="16"/>
      <c r="J52" s="16"/>
      <c r="K52" s="16"/>
      <c r="L52" s="16"/>
      <c r="M52" s="16"/>
      <c r="N52" s="16"/>
      <c r="O52" s="16"/>
      <c r="P52" s="94"/>
      <c r="Q52" s="141"/>
      <c r="R52" s="99">
        <f t="shared" si="29"/>
        <v>0</v>
      </c>
    </row>
    <row r="53" spans="1:21" ht="15" customHeight="1">
      <c r="A53" s="186" t="s">
        <v>29</v>
      </c>
      <c r="B53" s="187"/>
      <c r="C53" s="187"/>
      <c r="D53" s="188"/>
      <c r="E53" s="16"/>
      <c r="F53" s="16"/>
      <c r="G53" s="16"/>
      <c r="H53" s="16"/>
      <c r="I53" s="16"/>
      <c r="J53" s="16"/>
      <c r="K53" s="16"/>
      <c r="L53" s="16"/>
      <c r="M53" s="16"/>
      <c r="N53" s="16"/>
      <c r="O53" s="16"/>
      <c r="P53" s="94"/>
      <c r="Q53" s="141"/>
      <c r="R53" s="99">
        <f>SUM(E53:P53)</f>
        <v>0</v>
      </c>
    </row>
    <row r="54" spans="1:21" ht="16.5">
      <c r="A54" s="184" t="s">
        <v>78</v>
      </c>
      <c r="B54" s="184"/>
      <c r="C54" s="184"/>
      <c r="D54" s="184"/>
      <c r="E54" s="16"/>
      <c r="F54" s="16"/>
      <c r="G54" s="16"/>
      <c r="H54" s="16"/>
      <c r="I54" s="16"/>
      <c r="J54" s="16"/>
      <c r="K54" s="16"/>
      <c r="L54" s="16"/>
      <c r="M54" s="16"/>
      <c r="N54" s="16"/>
      <c r="O54" s="16"/>
      <c r="P54" s="94"/>
      <c r="Q54" s="141"/>
      <c r="R54" s="99">
        <f t="shared" si="29"/>
        <v>0</v>
      </c>
    </row>
    <row r="55" spans="1:21" ht="17.25" thickBot="1">
      <c r="A55" s="10"/>
      <c r="B55" s="11"/>
      <c r="C55" s="11"/>
      <c r="D55" s="11"/>
      <c r="E55" s="25"/>
      <c r="F55" s="25"/>
      <c r="G55" s="25"/>
      <c r="H55" s="25"/>
      <c r="I55" s="26"/>
      <c r="J55" s="25"/>
      <c r="K55" s="25"/>
      <c r="L55" s="26"/>
      <c r="M55" s="25"/>
      <c r="N55" s="26"/>
      <c r="O55" s="25"/>
      <c r="P55" s="26"/>
      <c r="Q55" s="142"/>
      <c r="R55" s="99">
        <f t="shared" si="29"/>
        <v>0</v>
      </c>
    </row>
    <row r="56" spans="1:21" ht="20.100000000000001" customHeight="1" thickBot="1">
      <c r="A56" s="185" t="s">
        <v>23</v>
      </c>
      <c r="B56" s="185"/>
      <c r="C56" s="185"/>
      <c r="D56" s="185"/>
      <c r="E56" s="65">
        <f>E24+E49</f>
        <v>0</v>
      </c>
      <c r="F56" s="65">
        <f>F24+F49</f>
        <v>0</v>
      </c>
      <c r="G56" s="65">
        <f>G24+G49</f>
        <v>0</v>
      </c>
      <c r="H56" s="65">
        <f>H24+H49</f>
        <v>0</v>
      </c>
      <c r="I56" s="65">
        <f>I24+I49</f>
        <v>0</v>
      </c>
      <c r="J56" s="65">
        <f>J24+J49</f>
        <v>0</v>
      </c>
      <c r="K56" s="65">
        <f>K24+K49</f>
        <v>0</v>
      </c>
      <c r="L56" s="65">
        <f>L24+L49</f>
        <v>0</v>
      </c>
      <c r="M56" s="65">
        <f>M24+M49</f>
        <v>0</v>
      </c>
      <c r="N56" s="65">
        <f>N24+N49</f>
        <v>0</v>
      </c>
      <c r="O56" s="65">
        <f>O24+O49</f>
        <v>0</v>
      </c>
      <c r="P56" s="98">
        <f>P24+P49</f>
        <v>0</v>
      </c>
      <c r="Q56" s="57"/>
      <c r="R56" s="100">
        <f>SUM(E56:P56)</f>
        <v>0</v>
      </c>
      <c r="S56" s="6"/>
      <c r="T56" s="6"/>
      <c r="U56" s="6"/>
    </row>
    <row r="57" spans="1:21" ht="20.100000000000001" customHeight="1">
      <c r="A57" s="56"/>
      <c r="B57" s="56"/>
      <c r="C57" s="56"/>
      <c r="D57" s="56"/>
      <c r="E57" s="57"/>
      <c r="F57" s="57"/>
      <c r="G57" s="57"/>
      <c r="H57" s="57"/>
      <c r="I57" s="57"/>
      <c r="J57" s="57"/>
      <c r="K57" s="57"/>
      <c r="L57" s="57"/>
      <c r="M57" s="57"/>
      <c r="N57" s="57"/>
      <c r="O57" s="57"/>
      <c r="P57" s="57"/>
      <c r="Q57" s="57"/>
      <c r="R57" s="101"/>
      <c r="S57" s="6"/>
      <c r="T57" s="6"/>
      <c r="U57" s="6"/>
    </row>
    <row r="58" spans="1:21" ht="20.100000000000001" customHeight="1">
      <c r="A58" s="198" t="s">
        <v>54</v>
      </c>
      <c r="B58" s="198"/>
      <c r="C58" s="198"/>
      <c r="D58" s="198"/>
      <c r="E58" s="120">
        <f>E21-E56</f>
        <v>0</v>
      </c>
      <c r="F58" s="120">
        <f>F21-F56</f>
        <v>0</v>
      </c>
      <c r="G58" s="120">
        <f>G21-G56</f>
        <v>0</v>
      </c>
      <c r="H58" s="120">
        <f>H21-H56</f>
        <v>0</v>
      </c>
      <c r="I58" s="120">
        <f>I21-I56</f>
        <v>0</v>
      </c>
      <c r="J58" s="120">
        <f>J21-J56</f>
        <v>0</v>
      </c>
      <c r="K58" s="120">
        <f>K21-K56</f>
        <v>0</v>
      </c>
      <c r="L58" s="120">
        <f>L21-L56</f>
        <v>0</v>
      </c>
      <c r="M58" s="120">
        <f>M21-M56</f>
        <v>0</v>
      </c>
      <c r="N58" s="120">
        <f>N21-N56</f>
        <v>0</v>
      </c>
      <c r="O58" s="120">
        <f>O21-O56</f>
        <v>0</v>
      </c>
      <c r="P58" s="121">
        <f>P21-P56</f>
        <v>0</v>
      </c>
      <c r="Q58" s="143"/>
      <c r="R58" s="122">
        <f>SUM(E58:P58)</f>
        <v>0</v>
      </c>
      <c r="S58" s="6"/>
      <c r="T58" s="6"/>
      <c r="U58" s="6"/>
    </row>
    <row r="59" spans="1:21" ht="20.100000000000001" customHeight="1">
      <c r="A59" s="56"/>
      <c r="B59" s="56"/>
      <c r="C59" s="56"/>
      <c r="D59" s="56"/>
      <c r="E59" s="57"/>
      <c r="F59" s="57"/>
      <c r="G59" s="57"/>
      <c r="H59" s="57"/>
      <c r="I59" s="57"/>
      <c r="J59" s="57"/>
      <c r="K59" s="57"/>
      <c r="L59" s="57"/>
      <c r="M59" s="57"/>
      <c r="N59" s="57"/>
      <c r="O59" s="57"/>
      <c r="P59" s="57"/>
      <c r="Q59" s="57"/>
      <c r="R59" s="148"/>
      <c r="S59" s="6"/>
      <c r="T59" s="6"/>
      <c r="U59" s="6"/>
    </row>
    <row r="60" spans="1:21" ht="15" customHeight="1">
      <c r="A60" s="12"/>
      <c r="B60" s="9"/>
      <c r="C60" s="9"/>
      <c r="D60" s="9"/>
      <c r="E60" s="14"/>
      <c r="F60" s="14"/>
      <c r="G60" s="14"/>
      <c r="H60" s="14"/>
      <c r="I60" s="14"/>
      <c r="J60" s="14"/>
      <c r="K60" s="14"/>
      <c r="L60" s="14"/>
      <c r="M60" s="14"/>
      <c r="N60" s="14"/>
      <c r="O60" s="14"/>
      <c r="P60" s="14"/>
      <c r="Q60" s="37"/>
    </row>
    <row r="61" spans="1:21" ht="19.899999999999999" customHeight="1">
      <c r="A61" s="175" t="s">
        <v>30</v>
      </c>
      <c r="B61" s="175"/>
      <c r="C61" s="175"/>
      <c r="D61" s="176"/>
      <c r="E61" s="68">
        <f>E6</f>
        <v>45170</v>
      </c>
      <c r="F61" s="68">
        <f t="shared" ref="F61" si="30">IF(E61="","",EOMONTH(E61,1))</f>
        <v>45230</v>
      </c>
      <c r="G61" s="68">
        <f t="shared" ref="G61" si="31">IF(F61="","",EOMONTH(F61,1))</f>
        <v>45260</v>
      </c>
      <c r="H61" s="68">
        <f t="shared" ref="H61" si="32">IF(G61="","",EOMONTH(G61,1))</f>
        <v>45291</v>
      </c>
      <c r="I61" s="68">
        <f t="shared" ref="I61" si="33">IF(H61="","",EOMONTH(H61,1))</f>
        <v>45322</v>
      </c>
      <c r="J61" s="68">
        <f t="shared" ref="J61" si="34">IF(I61="","",EOMONTH(I61,1))</f>
        <v>45351</v>
      </c>
      <c r="K61" s="69">
        <f t="shared" ref="K61" si="35">IF(J61="","",EOMONTH(J61,1))</f>
        <v>45382</v>
      </c>
      <c r="L61" s="70">
        <f t="shared" ref="L61" si="36">IF(K61="","",EOMONTH(K61,1))</f>
        <v>45412</v>
      </c>
      <c r="M61" s="68">
        <f t="shared" ref="M61" si="37">IF(L61="","",EOMONTH(L61,1))</f>
        <v>45443</v>
      </c>
      <c r="N61" s="68">
        <f t="shared" ref="N61" si="38">IF(M61="","",EOMONTH(M61,1))</f>
        <v>45473</v>
      </c>
      <c r="O61" s="68">
        <f t="shared" ref="O61" si="39">IF(N61="","",EOMONTH(N61,1))</f>
        <v>45504</v>
      </c>
      <c r="P61" s="68">
        <f t="shared" ref="P61" si="40">IF(O61="","",EOMONTH(O61,1))</f>
        <v>45535</v>
      </c>
      <c r="Q61" s="132"/>
    </row>
    <row r="62" spans="1:21" s="40" customFormat="1" ht="20.100000000000001" customHeight="1">
      <c r="A62" s="172" t="s">
        <v>26</v>
      </c>
      <c r="B62" s="172"/>
      <c r="C62" s="172"/>
      <c r="D62" s="172"/>
      <c r="E62" s="64">
        <f>E21-E56+E4</f>
        <v>0</v>
      </c>
      <c r="F62" s="64">
        <f>F21-F56+F4</f>
        <v>0</v>
      </c>
      <c r="G62" s="64">
        <f>G21-G56+G4</f>
        <v>0</v>
      </c>
      <c r="H62" s="64">
        <f>H21-H56+H4</f>
        <v>0</v>
      </c>
      <c r="I62" s="64">
        <f>I21-I56+I4</f>
        <v>0</v>
      </c>
      <c r="J62" s="64">
        <f>J21-J56+J4</f>
        <v>0</v>
      </c>
      <c r="K62" s="64">
        <f>K21-K56+K4</f>
        <v>0</v>
      </c>
      <c r="L62" s="64">
        <f>L21-L56+L4</f>
        <v>0</v>
      </c>
      <c r="M62" s="64">
        <f>M21-M56+M4</f>
        <v>0</v>
      </c>
      <c r="N62" s="64">
        <f>N21-N56+N4</f>
        <v>0</v>
      </c>
      <c r="O62" s="64">
        <f>O21-O56+O4</f>
        <v>0</v>
      </c>
      <c r="P62" s="64">
        <f>P21-P56+P4</f>
        <v>0</v>
      </c>
      <c r="Q62" s="57"/>
    </row>
    <row r="63" spans="1:21" ht="16.350000000000001" customHeight="1" thickBot="1">
      <c r="A63" s="73"/>
      <c r="B63" s="73"/>
      <c r="C63" s="73"/>
      <c r="D63" s="73"/>
      <c r="E63" s="57"/>
      <c r="F63" s="72"/>
      <c r="G63" s="72"/>
      <c r="H63" s="72"/>
      <c r="I63" s="72"/>
      <c r="J63" s="72"/>
      <c r="K63" s="72"/>
      <c r="L63" s="72"/>
      <c r="M63" s="72"/>
      <c r="N63" s="72"/>
      <c r="O63" s="72"/>
      <c r="P63" s="72"/>
      <c r="Q63" s="72"/>
    </row>
    <row r="64" spans="1:21" s="40" customFormat="1" ht="16.350000000000001" customHeight="1" thickBot="1">
      <c r="A64" s="172" t="s">
        <v>73</v>
      </c>
      <c r="B64" s="172"/>
      <c r="C64" s="172"/>
      <c r="D64" s="173"/>
      <c r="E64" s="115"/>
      <c r="F64" s="74">
        <f>E64</f>
        <v>0</v>
      </c>
      <c r="G64" s="71">
        <f t="shared" ref="G64:P64" si="41">F64</f>
        <v>0</v>
      </c>
      <c r="H64" s="71">
        <f t="shared" si="41"/>
        <v>0</v>
      </c>
      <c r="I64" s="71">
        <f t="shared" si="41"/>
        <v>0</v>
      </c>
      <c r="J64" s="71">
        <f t="shared" si="41"/>
        <v>0</v>
      </c>
      <c r="K64" s="71">
        <f t="shared" si="41"/>
        <v>0</v>
      </c>
      <c r="L64" s="71">
        <f t="shared" si="41"/>
        <v>0</v>
      </c>
      <c r="M64" s="71">
        <f t="shared" si="41"/>
        <v>0</v>
      </c>
      <c r="N64" s="71">
        <f t="shared" si="41"/>
        <v>0</v>
      </c>
      <c r="O64" s="71">
        <f t="shared" si="41"/>
        <v>0</v>
      </c>
      <c r="P64" s="71">
        <f t="shared" si="41"/>
        <v>0</v>
      </c>
      <c r="Q64" s="72"/>
    </row>
    <row r="65" spans="1:18" s="40" customFormat="1" ht="16.350000000000001" customHeight="1">
      <c r="A65" s="174" t="s">
        <v>82</v>
      </c>
      <c r="B65" s="174"/>
      <c r="C65" s="174"/>
      <c r="D65" s="174"/>
      <c r="E65" s="67">
        <f>E64-(-E62)</f>
        <v>0</v>
      </c>
      <c r="F65" s="64">
        <f t="shared" ref="F65:P65" si="42">F64-(-F62)</f>
        <v>0</v>
      </c>
      <c r="G65" s="64">
        <f t="shared" si="42"/>
        <v>0</v>
      </c>
      <c r="H65" s="64">
        <f t="shared" si="42"/>
        <v>0</v>
      </c>
      <c r="I65" s="64">
        <f t="shared" si="42"/>
        <v>0</v>
      </c>
      <c r="J65" s="64">
        <f t="shared" si="42"/>
        <v>0</v>
      </c>
      <c r="K65" s="64">
        <f t="shared" si="42"/>
        <v>0</v>
      </c>
      <c r="L65" s="64">
        <f t="shared" si="42"/>
        <v>0</v>
      </c>
      <c r="M65" s="64">
        <f t="shared" si="42"/>
        <v>0</v>
      </c>
      <c r="N65" s="64">
        <f t="shared" si="42"/>
        <v>0</v>
      </c>
      <c r="O65" s="64">
        <f t="shared" si="42"/>
        <v>0</v>
      </c>
      <c r="P65" s="64">
        <f t="shared" si="42"/>
        <v>0</v>
      </c>
      <c r="Q65" s="57"/>
    </row>
    <row r="66" spans="1:18" ht="12" customHeight="1">
      <c r="A66" s="12"/>
      <c r="B66" s="9"/>
      <c r="C66" s="9"/>
      <c r="D66" s="32"/>
      <c r="E66" s="33"/>
      <c r="F66" s="33"/>
      <c r="G66" s="33"/>
      <c r="H66" s="33"/>
      <c r="I66" s="33"/>
      <c r="J66" s="33"/>
      <c r="K66" s="33"/>
      <c r="L66" s="33"/>
      <c r="M66" s="33"/>
      <c r="N66" s="33"/>
      <c r="O66" s="33"/>
      <c r="P66" s="33"/>
      <c r="Q66" s="33"/>
    </row>
    <row r="67" spans="1:18" ht="12" customHeight="1">
      <c r="A67" s="12"/>
      <c r="B67" s="9"/>
      <c r="C67" s="9"/>
      <c r="D67" s="9"/>
      <c r="E67" s="13"/>
      <c r="F67" s="13"/>
      <c r="G67" s="13"/>
      <c r="H67" s="13"/>
      <c r="I67" s="13"/>
      <c r="J67" s="13"/>
      <c r="K67" s="13"/>
      <c r="L67" s="13"/>
      <c r="M67" s="13"/>
      <c r="N67" s="13"/>
      <c r="O67" s="13"/>
      <c r="P67" s="13"/>
      <c r="Q67" s="33"/>
    </row>
    <row r="68" spans="1:18" ht="12" customHeight="1">
      <c r="A68" s="12"/>
      <c r="B68" s="9"/>
      <c r="C68" s="9"/>
      <c r="D68" s="9"/>
      <c r="E68" s="13"/>
      <c r="F68" s="13"/>
      <c r="G68" s="13"/>
      <c r="H68" s="13"/>
      <c r="I68" s="13"/>
      <c r="J68" s="13"/>
      <c r="K68" s="13"/>
      <c r="L68" s="13"/>
      <c r="M68" s="13"/>
      <c r="N68" s="13"/>
      <c r="O68" s="13"/>
      <c r="P68" s="13"/>
      <c r="Q68" s="33"/>
    </row>
    <row r="69" spans="1:18" s="3" customFormat="1" ht="20.100000000000001" customHeight="1" thickBot="1">
      <c r="A69" s="239" t="s">
        <v>55</v>
      </c>
      <c r="B69" s="239"/>
      <c r="C69" s="239"/>
      <c r="D69" s="240"/>
      <c r="E69" s="68">
        <f>E6</f>
        <v>45170</v>
      </c>
      <c r="F69" s="68">
        <f t="shared" ref="F69" si="43">IF(E69="","",EOMONTH(E69,1))</f>
        <v>45230</v>
      </c>
      <c r="G69" s="68">
        <f t="shared" ref="G69" si="44">IF(F69="","",EOMONTH(F69,1))</f>
        <v>45260</v>
      </c>
      <c r="H69" s="68">
        <f t="shared" ref="H69" si="45">IF(G69="","",EOMONTH(G69,1))</f>
        <v>45291</v>
      </c>
      <c r="I69" s="68">
        <f t="shared" ref="I69" si="46">IF(H69="","",EOMONTH(H69,1))</f>
        <v>45322</v>
      </c>
      <c r="J69" s="68">
        <f t="shared" ref="J69" si="47">IF(I69="","",EOMONTH(I69,1))</f>
        <v>45351</v>
      </c>
      <c r="K69" s="69">
        <f t="shared" ref="K69" si="48">IF(J69="","",EOMONTH(J69,1))</f>
        <v>45382</v>
      </c>
      <c r="L69" s="70">
        <f t="shared" ref="L69" si="49">IF(K69="","",EOMONTH(K69,1))</f>
        <v>45412</v>
      </c>
      <c r="M69" s="68">
        <f t="shared" ref="M69" si="50">IF(L69="","",EOMONTH(L69,1))</f>
        <v>45443</v>
      </c>
      <c r="N69" s="68">
        <f t="shared" ref="N69" si="51">IF(M69="","",EOMONTH(M69,1))</f>
        <v>45473</v>
      </c>
      <c r="O69" s="68">
        <f t="shared" ref="O69" si="52">IF(N69="","",EOMONTH(N69,1))</f>
        <v>45504</v>
      </c>
      <c r="P69" s="78">
        <f t="shared" ref="P69" si="53">IF(O69="","",EOMONTH(O69,1))</f>
        <v>45535</v>
      </c>
      <c r="Q69" s="132"/>
    </row>
    <row r="70" spans="1:18" s="3" customFormat="1" ht="20.100000000000001" customHeight="1">
      <c r="A70" s="177" t="s">
        <v>0</v>
      </c>
      <c r="B70" s="178"/>
      <c r="C70" s="178"/>
      <c r="D70" s="238"/>
      <c r="E70" s="76"/>
      <c r="F70" s="76"/>
      <c r="G70" s="76"/>
      <c r="H70" s="76"/>
      <c r="I70" s="76"/>
      <c r="J70" s="76"/>
      <c r="K70" s="76"/>
      <c r="L70" s="76"/>
      <c r="M70" s="76"/>
      <c r="N70" s="76"/>
      <c r="O70" s="76"/>
      <c r="P70" s="76"/>
      <c r="Q70" s="133"/>
    </row>
    <row r="71" spans="1:18" s="3" customFormat="1" ht="20.100000000000001" customHeight="1" thickBot="1">
      <c r="A71" s="179" t="s">
        <v>1</v>
      </c>
      <c r="B71" s="180"/>
      <c r="C71" s="180"/>
      <c r="D71" s="181"/>
      <c r="E71" s="75"/>
      <c r="F71" s="75"/>
      <c r="G71" s="75"/>
      <c r="H71" s="75"/>
      <c r="I71" s="75"/>
      <c r="J71" s="75"/>
      <c r="K71" s="75"/>
      <c r="L71" s="75"/>
      <c r="M71" s="147"/>
      <c r="N71" s="147"/>
      <c r="O71" s="147"/>
      <c r="P71" s="147"/>
      <c r="Q71" s="133"/>
      <c r="R71" s="4"/>
    </row>
    <row r="72" spans="1:18" ht="20.100000000000001" customHeight="1" thickTop="1" thickBot="1">
      <c r="A72" s="182" t="s">
        <v>24</v>
      </c>
      <c r="B72" s="183"/>
      <c r="C72" s="31"/>
      <c r="D72" s="79" t="s">
        <v>2</v>
      </c>
      <c r="E72" s="80">
        <f>IF(E70-E71-C73&gt;0,E70-E71-C73,0)</f>
        <v>0</v>
      </c>
      <c r="F72" s="80">
        <f>IF(F70-F71-E73&gt;0,F70-F71-E73,0)</f>
        <v>0</v>
      </c>
      <c r="G72" s="80">
        <f t="shared" ref="G72:P72" si="54">IF(G70-G71-F73&gt;0,G70-G71-F73,0)</f>
        <v>0</v>
      </c>
      <c r="H72" s="80">
        <f t="shared" si="54"/>
        <v>0</v>
      </c>
      <c r="I72" s="80">
        <f t="shared" si="54"/>
        <v>0</v>
      </c>
      <c r="J72" s="80">
        <f t="shared" si="54"/>
        <v>0</v>
      </c>
      <c r="K72" s="80">
        <f t="shared" si="54"/>
        <v>0</v>
      </c>
      <c r="L72" s="80">
        <f t="shared" si="54"/>
        <v>0</v>
      </c>
      <c r="M72" s="80">
        <f t="shared" si="54"/>
        <v>0</v>
      </c>
      <c r="N72" s="80">
        <f t="shared" si="54"/>
        <v>0</v>
      </c>
      <c r="O72" s="80">
        <f t="shared" si="54"/>
        <v>0</v>
      </c>
      <c r="P72" s="80">
        <f t="shared" si="54"/>
        <v>0</v>
      </c>
      <c r="Q72" s="134"/>
    </row>
    <row r="73" spans="1:18" ht="20.100000000000001" customHeight="1" thickTop="1" thickBot="1">
      <c r="A73" s="182" t="s">
        <v>25</v>
      </c>
      <c r="B73" s="183"/>
      <c r="C73" s="77"/>
      <c r="D73" s="81" t="s">
        <v>3</v>
      </c>
      <c r="E73" s="82">
        <f>IF(E70-E71&lt;0,-(E70-E71),0)+C73</f>
        <v>0</v>
      </c>
      <c r="F73" s="83">
        <f>IF(F70+-F71-E73&lt;0,-(F70-F71-E73),0)</f>
        <v>0</v>
      </c>
      <c r="G73" s="83">
        <f t="shared" ref="G73:P73" si="55">IF(G70+-G71-F73&lt;0,-(G70-G71-F73),0)</f>
        <v>0</v>
      </c>
      <c r="H73" s="83">
        <f t="shared" si="55"/>
        <v>0</v>
      </c>
      <c r="I73" s="83">
        <f t="shared" si="55"/>
        <v>0</v>
      </c>
      <c r="J73" s="83">
        <f t="shared" si="55"/>
        <v>0</v>
      </c>
      <c r="K73" s="83">
        <f t="shared" si="55"/>
        <v>0</v>
      </c>
      <c r="L73" s="83">
        <f t="shared" si="55"/>
        <v>0</v>
      </c>
      <c r="M73" s="83">
        <f t="shared" si="55"/>
        <v>0</v>
      </c>
      <c r="N73" s="83">
        <f t="shared" si="55"/>
        <v>0</v>
      </c>
      <c r="O73" s="83">
        <f t="shared" si="55"/>
        <v>0</v>
      </c>
      <c r="P73" s="83">
        <f t="shared" si="55"/>
        <v>0</v>
      </c>
      <c r="Q73" s="134"/>
    </row>
    <row r="74" spans="1:18" ht="20.100000000000001" customHeight="1" thickBot="1">
      <c r="A74" s="235" t="s">
        <v>4</v>
      </c>
      <c r="B74" s="236"/>
      <c r="C74" s="236"/>
      <c r="D74" s="237"/>
      <c r="E74" s="119">
        <f>IF(C72&gt;C73,C72-C73,0)</f>
        <v>0</v>
      </c>
      <c r="F74" s="119">
        <f>IF(E72&gt;E73,E72-E73,0)</f>
        <v>0</v>
      </c>
      <c r="G74" s="119">
        <f t="shared" ref="G74:P74" si="56">IF(F72&gt;F73,F72-F73,0)</f>
        <v>0</v>
      </c>
      <c r="H74" s="119">
        <f t="shared" si="56"/>
        <v>0</v>
      </c>
      <c r="I74" s="119">
        <f t="shared" si="56"/>
        <v>0</v>
      </c>
      <c r="J74" s="119">
        <f t="shared" si="56"/>
        <v>0</v>
      </c>
      <c r="K74" s="119">
        <f t="shared" si="56"/>
        <v>0</v>
      </c>
      <c r="L74" s="119">
        <f t="shared" si="56"/>
        <v>0</v>
      </c>
      <c r="M74" s="119">
        <f t="shared" si="56"/>
        <v>0</v>
      </c>
      <c r="N74" s="119">
        <f t="shared" si="56"/>
        <v>0</v>
      </c>
      <c r="O74" s="119">
        <f t="shared" si="56"/>
        <v>0</v>
      </c>
      <c r="P74" s="119">
        <f t="shared" si="56"/>
        <v>0</v>
      </c>
      <c r="Q74" s="135"/>
    </row>
    <row r="75" spans="1:18" ht="20.100000000000001" customHeight="1">
      <c r="D75" s="30"/>
    </row>
    <row r="76" spans="1:18" ht="20.100000000000001" customHeight="1">
      <c r="E76" s="40"/>
    </row>
  </sheetData>
  <mergeCells count="61">
    <mergeCell ref="A69:D69"/>
    <mergeCell ref="A74:D74"/>
    <mergeCell ref="A73:B73"/>
    <mergeCell ref="A72:B72"/>
    <mergeCell ref="A71:D71"/>
    <mergeCell ref="A70:D70"/>
    <mergeCell ref="A6:D6"/>
    <mergeCell ref="A1:P2"/>
    <mergeCell ref="A12:D12"/>
    <mergeCell ref="A11:D11"/>
    <mergeCell ref="A15:D15"/>
    <mergeCell ref="A8:D8"/>
    <mergeCell ref="A14:D14"/>
    <mergeCell ref="A13:D13"/>
    <mergeCell ref="A10:D10"/>
    <mergeCell ref="A4:D4"/>
    <mergeCell ref="A7:D7"/>
    <mergeCell ref="A9:D9"/>
    <mergeCell ref="A16:D16"/>
    <mergeCell ref="A20:D20"/>
    <mergeCell ref="A18:D18"/>
    <mergeCell ref="A19:D19"/>
    <mergeCell ref="A35:D35"/>
    <mergeCell ref="A17:D17"/>
    <mergeCell ref="A32:D32"/>
    <mergeCell ref="A33:D33"/>
    <mergeCell ref="A34:D34"/>
    <mergeCell ref="A21:D21"/>
    <mergeCell ref="A31:D31"/>
    <mergeCell ref="A26:D26"/>
    <mergeCell ref="A27:D27"/>
    <mergeCell ref="A28:D28"/>
    <mergeCell ref="A29:D29"/>
    <mergeCell ref="A23:D23"/>
    <mergeCell ref="A37:D37"/>
    <mergeCell ref="A38:D38"/>
    <mergeCell ref="A39:D39"/>
    <mergeCell ref="A25:D25"/>
    <mergeCell ref="A24:D24"/>
    <mergeCell ref="A36:D36"/>
    <mergeCell ref="A30:D30"/>
    <mergeCell ref="A40:D40"/>
    <mergeCell ref="A49:D49"/>
    <mergeCell ref="A43:D43"/>
    <mergeCell ref="A42:D42"/>
    <mergeCell ref="A62:D62"/>
    <mergeCell ref="A44:D44"/>
    <mergeCell ref="A45:D45"/>
    <mergeCell ref="A47:D47"/>
    <mergeCell ref="A58:D58"/>
    <mergeCell ref="A61:D61"/>
    <mergeCell ref="A51:D51"/>
    <mergeCell ref="A50:D50"/>
    <mergeCell ref="A52:D52"/>
    <mergeCell ref="A54:D54"/>
    <mergeCell ref="A56:D56"/>
    <mergeCell ref="A41:D41"/>
    <mergeCell ref="A53:D53"/>
    <mergeCell ref="A48:D48"/>
    <mergeCell ref="A64:D64"/>
    <mergeCell ref="A65:D65"/>
  </mergeCells>
  <conditionalFormatting sqref="E66:E68">
    <cfRule type="cellIs" dxfId="2" priority="5" operator="lessThan">
      <formula>0</formula>
    </cfRule>
  </conditionalFormatting>
  <conditionalFormatting sqref="E65:Q65">
    <cfRule type="cellIs" dxfId="1" priority="2" operator="lessThan">
      <formula>0</formula>
    </cfRule>
    <cfRule type="cellIs" dxfId="0" priority="3" operator="greaterThan">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opLeftCell="A7" workbookViewId="0">
      <selection activeCell="A27" sqref="A27:XFD27"/>
    </sheetView>
  </sheetViews>
  <sheetFormatPr baseColWidth="10" defaultRowHeight="15"/>
  <cols>
    <col min="1" max="1" width="36.28515625" customWidth="1"/>
  </cols>
  <sheetData>
    <row r="1" spans="1:2" ht="16.5">
      <c r="A1" s="41"/>
      <c r="B1" s="42"/>
    </row>
    <row r="2" spans="1:2" ht="16.5">
      <c r="A2" s="41"/>
      <c r="B2" s="42"/>
    </row>
    <row r="3" spans="1:2" ht="16.5">
      <c r="A3" s="41"/>
      <c r="B3" s="42"/>
    </row>
    <row r="4" spans="1:2" ht="16.5">
      <c r="A4" s="41"/>
      <c r="B4" s="42"/>
    </row>
    <row r="5" spans="1:2" ht="16.5">
      <c r="A5" s="41"/>
      <c r="B5" s="42"/>
    </row>
    <row r="6" spans="1:2" ht="16.5">
      <c r="A6" s="41"/>
      <c r="B6" s="42"/>
    </row>
    <row r="7" spans="1:2" ht="16.5">
      <c r="A7" s="41"/>
      <c r="B7" s="42"/>
    </row>
    <row r="8" spans="1:2" ht="16.5">
      <c r="A8" s="41"/>
      <c r="B8" s="42"/>
    </row>
    <row r="9" spans="1:2" ht="16.5">
      <c r="A9" s="41"/>
      <c r="B9" s="42"/>
    </row>
    <row r="10" spans="1:2" ht="16.5">
      <c r="A10" s="41"/>
      <c r="B10" s="42"/>
    </row>
    <row r="11" spans="1:2" ht="16.5">
      <c r="A11" s="41"/>
      <c r="B11" s="42"/>
    </row>
    <row r="12" spans="1:2" ht="16.5">
      <c r="A12" s="41"/>
      <c r="B12" s="42"/>
    </row>
    <row r="13" spans="1:2" ht="16.5">
      <c r="A13" s="41"/>
      <c r="B13" s="42"/>
    </row>
    <row r="14" spans="1:2" ht="16.5">
      <c r="A14" s="41"/>
      <c r="B14" s="42"/>
    </row>
    <row r="15" spans="1:2" ht="16.5">
      <c r="A15" s="41"/>
      <c r="B15" s="42"/>
    </row>
    <row r="16" spans="1:2" ht="16.5">
      <c r="A16" s="41"/>
      <c r="B16" s="42"/>
    </row>
    <row r="17" spans="1:14" ht="16.5">
      <c r="A17" s="41"/>
      <c r="B17" s="42"/>
    </row>
    <row r="18" spans="1:14">
      <c r="A18" s="42"/>
      <c r="B18" s="42"/>
    </row>
    <row r="24" spans="1:14">
      <c r="A24" s="42"/>
    </row>
    <row r="25" spans="1:14" ht="15.75">
      <c r="A25" s="47"/>
      <c r="B25" s="44">
        <v>43831</v>
      </c>
      <c r="C25" s="44">
        <v>43890</v>
      </c>
      <c r="D25" s="44">
        <v>43921</v>
      </c>
      <c r="E25" s="44">
        <v>43951</v>
      </c>
      <c r="F25" s="44">
        <v>43982</v>
      </c>
      <c r="G25" s="44">
        <v>44012</v>
      </c>
      <c r="H25" s="44">
        <v>44043</v>
      </c>
      <c r="I25" s="44">
        <v>44074</v>
      </c>
      <c r="J25" s="44">
        <v>44104</v>
      </c>
      <c r="K25" s="44">
        <v>44135</v>
      </c>
      <c r="L25" s="44">
        <v>44165</v>
      </c>
      <c r="M25" s="44">
        <v>44196</v>
      </c>
      <c r="N25" s="43"/>
    </row>
    <row r="26" spans="1:14">
      <c r="A26" s="48" t="s">
        <v>26</v>
      </c>
      <c r="B26" s="45">
        <f>'Plan de Tréso '!E62</f>
        <v>0</v>
      </c>
      <c r="C26" s="45">
        <f>'Plan de Tréso '!F62</f>
        <v>0</v>
      </c>
      <c r="D26" s="45">
        <f>'Plan de Tréso '!G62</f>
        <v>0</v>
      </c>
      <c r="E26" s="45">
        <f>'Plan de Tréso '!H62</f>
        <v>0</v>
      </c>
      <c r="F26" s="45">
        <f>'Plan de Tréso '!I62</f>
        <v>0</v>
      </c>
      <c r="G26" s="45">
        <f>'Plan de Tréso '!J62</f>
        <v>0</v>
      </c>
      <c r="H26" s="45">
        <f>'Plan de Tréso '!K62</f>
        <v>0</v>
      </c>
      <c r="I26" s="45">
        <f>'Plan de Tréso '!L62</f>
        <v>0</v>
      </c>
      <c r="J26" s="45">
        <f>'Plan de Tréso '!M62</f>
        <v>0</v>
      </c>
      <c r="K26" s="45">
        <f>'Plan de Tréso '!N62</f>
        <v>0</v>
      </c>
      <c r="L26" s="45">
        <f>'Plan de Tréso '!O62</f>
        <v>0</v>
      </c>
      <c r="M26" s="45">
        <f>'Plan de Tréso '!P62</f>
        <v>0</v>
      </c>
    </row>
    <row r="27" spans="1:14">
      <c r="A27" s="49" t="s">
        <v>31</v>
      </c>
      <c r="B27" s="46">
        <f>-'Plan de Tréso '!E64</f>
        <v>0</v>
      </c>
      <c r="C27" s="46">
        <f>-'Plan de Tréso '!F64</f>
        <v>0</v>
      </c>
      <c r="D27" s="46">
        <f>-'Plan de Tréso '!G64</f>
        <v>0</v>
      </c>
      <c r="E27" s="46">
        <f>-'Plan de Tréso '!H64</f>
        <v>0</v>
      </c>
      <c r="F27" s="46">
        <f>-'Plan de Tréso '!I64</f>
        <v>0</v>
      </c>
      <c r="G27" s="46">
        <f>-'Plan de Tréso '!J64</f>
        <v>0</v>
      </c>
      <c r="H27" s="46">
        <f>-'Plan de Tréso '!K64</f>
        <v>0</v>
      </c>
      <c r="I27" s="46">
        <f>-'Plan de Tréso '!L64</f>
        <v>0</v>
      </c>
      <c r="J27" s="46">
        <f>-'Plan de Tréso '!M64</f>
        <v>0</v>
      </c>
      <c r="K27" s="46">
        <f>-'Plan de Tréso '!N64</f>
        <v>0</v>
      </c>
      <c r="L27" s="46">
        <f>-'Plan de Tréso '!O64</f>
        <v>0</v>
      </c>
      <c r="M27" s="46">
        <f>-'Plan de Tréso '!P64</f>
        <v>0</v>
      </c>
    </row>
  </sheetData>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Notice</vt:lpstr>
      <vt:lpstr>Plan de Tréso </vt:lpstr>
      <vt:lpstr>Graphique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Aurelie RAFFY</dc:creator>
  <cp:lastModifiedBy>Marie-Noelle</cp:lastModifiedBy>
  <dcterms:created xsi:type="dcterms:W3CDTF">2019-03-14T14:50:08Z</dcterms:created>
  <dcterms:modified xsi:type="dcterms:W3CDTF">2023-08-29T11:57:58Z</dcterms:modified>
</cp:coreProperties>
</file>